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dfpstx-my.sharepoint.com/personal/michelle_michael_dfps_texas_gov/Documents/Desktop/mm-desktop/2022-09-30-Rider15/v2/"/>
    </mc:Choice>
  </mc:AlternateContent>
  <xr:revisionPtr revIDLastSave="8" documentId="13_ncr:1_{9C6CC0A7-3DC0-4EF0-B9F3-A2DEB6205AA7}" xr6:coauthVersionLast="45" xr6:coauthVersionMax="45" xr10:uidLastSave="{31BFBE45-F28A-41EA-ADCF-2E4672C82D50}"/>
  <bookViews>
    <workbookView xWindow="-120" yWindow="-120" windowWidth="24240" windowHeight="13140" xr2:uid="{00000000-000D-0000-FFFF-FFFF00000000}"/>
  </bookViews>
  <sheets>
    <sheet name="Table of Contents" sheetId="12" r:id="rId1"/>
    <sheet name="Section A" sheetId="1" r:id="rId2"/>
    <sheet name="Section B" sheetId="4" r:id="rId3"/>
    <sheet name="Section C" sheetId="9" r:id="rId4"/>
    <sheet name="Section A Appendix" sheetId="5" r:id="rId5"/>
    <sheet name="Section B Appendix" sheetId="7" r:id="rId6"/>
    <sheet name="Section C Appendix" sheetId="10" r:id="rId7"/>
    <sheet name="Notes about Report Populations" sheetId="11" r:id="rId8"/>
  </sheets>
  <definedNames>
    <definedName name="_xlnm.Print_Area" localSheetId="1">'Section A'!$A$1:$I$91</definedName>
    <definedName name="_xlnm.Print_Area" localSheetId="4">'Section A Appendix'!$A$1:$U$91</definedName>
    <definedName name="_xlnm.Print_Area" localSheetId="2">'Section B'!$A$1:$I$44</definedName>
    <definedName name="_xlnm.Print_Area" localSheetId="5">'Section B Appendix'!$A$1:$U$44</definedName>
    <definedName name="_xlnm.Print_Area" localSheetId="3">'Section C'!$A$1:$I$21</definedName>
    <definedName name="_xlnm.Print_Area" localSheetId="6">'Section C Appendix'!$A$1:$U$21</definedName>
    <definedName name="_xlnm.Print_Titles" localSheetId="1">'Section A'!$1:$2</definedName>
    <definedName name="_xlnm.Print_Titles" localSheetId="4">'Section A Appendix'!$A:$C,'Section A Appendix'!$1:$2</definedName>
    <definedName name="_xlnm.Print_Titles" localSheetId="5">'Section B Appendix'!$A:$C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6" i="5" l="1"/>
  <c r="S76" i="5"/>
  <c r="T70" i="5" l="1"/>
  <c r="S70" i="5"/>
  <c r="U70" i="5" s="1"/>
  <c r="T64" i="5"/>
  <c r="S64" i="5"/>
  <c r="U64" i="5" s="1"/>
  <c r="T58" i="5"/>
  <c r="S58" i="5"/>
  <c r="T52" i="5"/>
  <c r="S52" i="5"/>
  <c r="T46" i="5"/>
  <c r="S46" i="5"/>
  <c r="U46" i="5" s="1"/>
  <c r="T40" i="5"/>
  <c r="S40" i="5"/>
  <c r="U40" i="5" s="1"/>
  <c r="T34" i="5"/>
  <c r="S34" i="5"/>
  <c r="T28" i="5"/>
  <c r="S28" i="5"/>
  <c r="U28" i="5" s="1"/>
  <c r="T22" i="5"/>
  <c r="S22" i="5"/>
  <c r="U22" i="5" s="1"/>
  <c r="T16" i="5"/>
  <c r="S16" i="5"/>
  <c r="U16" i="5" s="1"/>
  <c r="T10" i="5"/>
  <c r="S10" i="5"/>
  <c r="U10" i="5" s="1"/>
  <c r="T4" i="5"/>
  <c r="S4" i="5"/>
  <c r="U4" i="5" s="1"/>
  <c r="U76" i="5" l="1"/>
  <c r="U52" i="5"/>
  <c r="U34" i="5"/>
</calcChain>
</file>

<file path=xl/sharedStrings.xml><?xml version="1.0" encoding="utf-8"?>
<sst xmlns="http://schemas.openxmlformats.org/spreadsheetml/2006/main" count="1026" uniqueCount="137">
  <si>
    <t>Number</t>
  </si>
  <si>
    <t>n/a</t>
  </si>
  <si>
    <t>Average Monthly # Removals</t>
  </si>
  <si>
    <t>% cases where all siblings are placed together (on last day of performance period)</t>
  </si>
  <si>
    <t>Performance Measure Name</t>
  </si>
  <si>
    <t>* SSCC-Eligible Placements only.  Does not reflect all children in State Custody.</t>
  </si>
  <si>
    <t>Statewide - All</t>
  </si>
  <si>
    <t>SSCC Foster Care placements per child</t>
  </si>
  <si>
    <t>% of paid Foster Care days in Family Foster Homes</t>
  </si>
  <si>
    <t>FY17</t>
  </si>
  <si>
    <t>% of children with TPR (ALL) adopted within 12 mos.</t>
  </si>
  <si>
    <t>LBB Performance Measure Name</t>
  </si>
  <si>
    <t>#</t>
  </si>
  <si>
    <t>FY18</t>
  </si>
  <si>
    <t>% children who do not experience abuse/neglect, or exploitation while in Foster Care</t>
  </si>
  <si>
    <t>Catchment 2</t>
  </si>
  <si>
    <t>Catchment 3B</t>
  </si>
  <si>
    <t>NOTE: Catchment 3B consists of Tarrant, Erath, Somervell, Hood, Palo Pinto, Johnson and Parker Counties.</t>
  </si>
  <si>
    <t>Population*</t>
  </si>
  <si>
    <t>% children placed within 50 miles of removal location (on last day of performance period)</t>
  </si>
  <si>
    <t>% youth turning 18 who have completed PAL Life Skills Training</t>
  </si>
  <si>
    <t>2-1.7 OC</t>
  </si>
  <si>
    <t>2-1.9 OC</t>
  </si>
  <si>
    <t>2-1.11 OC</t>
  </si>
  <si>
    <t>2-1.14 OC</t>
  </si>
  <si>
    <t>2-1.15 OC</t>
  </si>
  <si>
    <t>2-1.16 OC</t>
  </si>
  <si>
    <t>2-1.10 OC</t>
  </si>
  <si>
    <t>2-1.18 OC</t>
  </si>
  <si>
    <t>2-1.8 OC</t>
  </si>
  <si>
    <t>2-1.17 OC</t>
  </si>
  <si>
    <t>2-1.20 OC</t>
  </si>
  <si>
    <t>2-1.21 OC</t>
  </si>
  <si>
    <t>2-1.22 OC</t>
  </si>
  <si>
    <t xml:space="preserve">Statewide Non-CBC </t>
  </si>
  <si>
    <t>INV Turnover Rate (non-SSCC)</t>
  </si>
  <si>
    <t>CPS FBSS Turnover Rate (non-SSCC)</t>
  </si>
  <si>
    <t>CPS CVS Turnover Rate (non-SSCC)</t>
  </si>
  <si>
    <t>FY19</t>
  </si>
  <si>
    <t>FY17 
Den</t>
  </si>
  <si>
    <t>FY18 
Den</t>
  </si>
  <si>
    <t>FY19 
Den</t>
  </si>
  <si>
    <t>2.10</t>
  </si>
  <si>
    <t>Catchment 1</t>
  </si>
  <si>
    <t xml:space="preserve">% of Children who Achieved Permanency in Less Than 12 months </t>
  </si>
  <si>
    <t xml:space="preserve">% of Children who Achieved Permanency in 12 to 18 months </t>
  </si>
  <si>
    <t xml:space="preserve">% of Children who Achieved Permanency after 18 months </t>
  </si>
  <si>
    <t xml:space="preserve">Average Time to Permanency in Months </t>
  </si>
  <si>
    <t xml:space="preserve">Average Time to Reunification in Months </t>
  </si>
  <si>
    <t>% New CPS Intervention within 12 Months of Family Reunification</t>
  </si>
  <si>
    <t>% in FPS Conservatorship until the Age of Majority</t>
  </si>
  <si>
    <t>Catchment 3B Stage 2</t>
  </si>
  <si>
    <t>% of Placement Days in Least Restrictive Placement (CVS)</t>
  </si>
  <si>
    <t>% youth turning 18 who have completed PAL Life Skills Training (CVS)</t>
  </si>
  <si>
    <t>% Children and Youth in Kinship Placements on 60th Day After Removal (CVS)</t>
  </si>
  <si>
    <t>% Children Achieving Legal Resolution within 12 Months</t>
  </si>
  <si>
    <t>Statewide - Non-CBC**</t>
  </si>
  <si>
    <t>% cases where all siblings are placed together (on last day of performance period)***</t>
  </si>
  <si>
    <t>*** Measure 5 - % placed within 50 miles of removal location is produced by Chapin Hall.</t>
  </si>
  <si>
    <t>* These measures include children in DFPS conservatorship in substitute care placements</t>
  </si>
  <si>
    <t># of Placement Moves per 1,000 Days in Sub Care (updated)</t>
  </si>
  <si>
    <t>% children placed within 50 miles of removal location (on last day of performance period)***</t>
  </si>
  <si>
    <t>General</t>
  </si>
  <si>
    <r>
      <rPr>
        <b/>
        <sz val="10"/>
        <rFont val="Arial"/>
        <family val="2"/>
      </rPr>
      <t>Catchment 2</t>
    </r>
    <r>
      <rPr>
        <sz val="10"/>
        <rFont val="Arial"/>
        <family val="2"/>
      </rPr>
      <t xml:space="preserve"> consists of all counties in Region 2:  Archer, Baylor, Brown, Callahan, Clay, Coleman, Comanche, Cottle, Eastland, Fisher, Foard, Hardeman, Haskell, Jack, Jones, Kent, Knox, Mitchell ,Montague, Nolan, Runnels, Scurry, Shackelford, Stephens, Stonewall, Taylor, Throckmorton, Wichita, Wilbarger, and Young.</t>
    </r>
  </si>
  <si>
    <r>
      <rPr>
        <b/>
        <sz val="10"/>
        <rFont val="Arial"/>
        <family val="2"/>
      </rPr>
      <t>Catchment 3B</t>
    </r>
    <r>
      <rPr>
        <sz val="10"/>
        <rFont val="Arial"/>
        <family val="2"/>
      </rPr>
      <t xml:space="preserve"> consists of seven counties in the West and South of Region 3:  Erath, Hood, Johnson, Palo Pinto, Parker, Somervell, and Tarrant.</t>
    </r>
  </si>
  <si>
    <t>Children may be represented in more than one population if their placement or legal county changes during the report period.</t>
  </si>
  <si>
    <t>Catchment Eligible Populations are rolled up from the Child's Legal County.  If a legal county cannot be determined, removal county, then placement county is used.</t>
  </si>
  <si>
    <r>
      <rPr>
        <b/>
        <sz val="10"/>
        <rFont val="Arial"/>
        <family val="2"/>
      </rPr>
      <t>Catchment 1</t>
    </r>
    <r>
      <rPr>
        <sz val="10"/>
        <rFont val="Arial"/>
        <family val="2"/>
      </rPr>
      <t xml:space="preserve"> consists of all counties in Region 1: Armstrong, Bailey, Briscoe, Carson, Castro, Childress, Cochran, Collingsworth, Crosby, Dallam, Deaf Smith, Dickens, Donley, Floyd, Garza, Gray, Hale, Hall, Hansford, Hartley, Hemphill, Hockley, Hutchinson, King, Lamb, Lipscomb, Lubbock, Lynn, Moore, Motley, Ochiltree, Oldham, Parmer, Potter, Randall, Roberts, Sherman, Swisher, Terry, Wheeler, Yoakum</t>
    </r>
  </si>
  <si>
    <t>Statewide Foster Care counts include children in both SSCC and Eligible placements</t>
  </si>
  <si>
    <t>Stage 1 Foster Care Eligible Populations</t>
  </si>
  <si>
    <t>Stage 1 SSCC Foster Care Populations</t>
  </si>
  <si>
    <t>Stage 2 Conservatorship (CVS) Populations</t>
  </si>
  <si>
    <t xml:space="preserve">Children will be reported in the SSCC catchment solely by contract number regardless of their legal county.
</t>
  </si>
  <si>
    <t xml:space="preserve">SSCC performance in the first year of Stage I reflects a partial population of children transferred to the network gradually over a six-month period and cannot be compared to the historical performance of all eligible children in the catchment over a full fiscal year (eligible population).
</t>
  </si>
  <si>
    <t xml:space="preserve">Three categories of Paid Placement types are included:
1) Independent CPA Foster and Group Homes
2) Other Residential Settings, like Residential Treatment Centers and Emergency Shelters
3) DFPS Foster Homes
</t>
  </si>
  <si>
    <t>These counts are reflected in Section C.</t>
  </si>
  <si>
    <t>Section B reflects DFPS SSCC Contract performance measures applied to general Statewide Eligible populations.</t>
  </si>
  <si>
    <t>For stage I, Not all children in State Custody are included in this report.  Only children in individual placements consistent with the SSCC placement types are included.</t>
  </si>
  <si>
    <t>All populations in Section A include all children in substitute care or conservatorship and do not reflect only children in foster care, except where the measure is specifically referencing children in foster care.</t>
  </si>
  <si>
    <t>For those SSCC contractors currently in stage II, this section includes only the foster care contract performance measures, and not those for CVS.</t>
  </si>
  <si>
    <t>Section B - Foster Care Measures</t>
  </si>
  <si>
    <t>Section A - LBB Performance Measures</t>
  </si>
  <si>
    <t>Section C - Conservatorship (CVS) Measures</t>
  </si>
  <si>
    <t>Section C reflects DFPS SSCC Contract performance measures related to stage II CVS populations applied to general Statewide CVS populations.</t>
  </si>
  <si>
    <t>FY20</t>
  </si>
  <si>
    <t>FY20 
Den</t>
  </si>
  <si>
    <t>Catchment 2 Stage 2</t>
  </si>
  <si>
    <t>`</t>
  </si>
  <si>
    <t>FY21</t>
  </si>
  <si>
    <t>Catchment 8B</t>
  </si>
  <si>
    <t>Catchment 8B SSCC</t>
  </si>
  <si>
    <t>Catchment 8B Eligible</t>
  </si>
  <si>
    <t xml:space="preserve">% of Children who Achieved Permanency within 12 months </t>
  </si>
  <si>
    <t>FY21 
Den</t>
  </si>
  <si>
    <t>% Children Achieving Permanency in more than 12, but within 18 Months</t>
  </si>
  <si>
    <t>Statewide</t>
  </si>
  <si>
    <t>FY17 
Num</t>
  </si>
  <si>
    <t>FY17 
Rate</t>
  </si>
  <si>
    <t>FY18 
Num</t>
  </si>
  <si>
    <t>FY18 
Rate</t>
  </si>
  <si>
    <t>FY19 
Num</t>
  </si>
  <si>
    <t>FY19 
Rate</t>
  </si>
  <si>
    <t>FY20 
Num</t>
  </si>
  <si>
    <t>FY20 
Rate</t>
  </si>
  <si>
    <t>FY21
Num</t>
  </si>
  <si>
    <t>FY21 
Rate</t>
  </si>
  <si>
    <t xml:space="preserve">** Non-CBC excludes the active SSCC Catchments of 1, 2, 3B, and 8B </t>
  </si>
  <si>
    <t>Catchment 1 is Region 1, Catchment 2 is Region 2, and Catchment 8B is Region 8 excluding Bexar County.</t>
  </si>
  <si>
    <t>Statewide Non-CBC**</t>
  </si>
  <si>
    <t>Notes about RIDER 15 (87R) Report Populations</t>
  </si>
  <si>
    <r>
      <rPr>
        <b/>
        <sz val="10"/>
        <rFont val="Arial"/>
        <family val="2"/>
      </rPr>
      <t>Catchment 8B</t>
    </r>
    <r>
      <rPr>
        <sz val="10"/>
        <rFont val="Arial"/>
        <family val="2"/>
      </rPr>
      <t xml:space="preserve"> consists of all Region 8 counties, excetp Bexar: tascosa, Bandera, Calhoun, Comal, DeWitt, Dimmit, Edwards, Frio, Gillespie, Goliad, Gonzales, Guadalupe, Jackson, Karnes, Kendall, Kerr, Kinney, La Salle, Lavaca, Maverick, Medina, Real, Uvalde, Val Verde, Victoria, Wilson, and Zavala.</t>
    </r>
  </si>
  <si>
    <t>The SSCC Catchment 2 and 3B providers were active in stage II in FY22 Q1. Catchment 1 progressed to stage II beginning with FY22 Q3, after the report period for the current rider report.</t>
  </si>
  <si>
    <t xml:space="preserve">Stage I SSCC Populations (Foster Care only) are those children who are specifically served by the Catchment SSCC provider in contracted placements. 
Contract numbers are as follows:
Catchment 1 SSCC = 24768739
Catchment 2 SSCC = 24737855
Catchment 3B SSCC = 24118890
Catchment 8B SSCC = 24813037
</t>
  </si>
  <si>
    <t>Stage 2 Foster Care includes all children in paid placements. SSCC and non-SSCC contracted placements are combined in the counts. These counts are used for Catchments 2 and 3B on some measures in Section B.</t>
  </si>
  <si>
    <t>SSCC Stage II includes all children in conservatorship and not only those in SSCC contracted placements.</t>
  </si>
  <si>
    <t>Section A includes selected FY22-23 LBB Performance Measures (87R).</t>
  </si>
  <si>
    <t>FY22 Q3
Num</t>
  </si>
  <si>
    <t>FY22 Q3
Den</t>
  </si>
  <si>
    <t>FY22 Q3
Rate</t>
  </si>
  <si>
    <t>FY22 Q3</t>
  </si>
  <si>
    <t>Catchment 1 Stage 2</t>
  </si>
  <si>
    <t>** Statewide Non-CBC excludes the active SSCC Stage II Catchments 1, 2, and 3B</t>
  </si>
  <si>
    <t>Rider 15 (87R) Section A - LBB Performance Measures - SEPTEMBER 2022 Submission</t>
  </si>
  <si>
    <t>Rider 15 (87R) Section B - CBC Foster Care Contract Performance Measures - SEPTEMBER 2022 Submission</t>
  </si>
  <si>
    <t>Rider 15 (87R) Section C - CBC Conservatorship (CVS) Contract Performance Measures - SEPTEMBER 2022 Submission</t>
  </si>
  <si>
    <t>* SSCC-Eligible Foster Care Placements only.  Does not reflect all children in State Custody.</t>
  </si>
  <si>
    <r>
      <rPr>
        <b/>
        <sz val="8"/>
        <rFont val="Arial"/>
        <family val="2"/>
      </rPr>
      <t>NOTE:</t>
    </r>
    <r>
      <rPr>
        <sz val="8"/>
        <rFont val="Arial"/>
        <family val="2"/>
      </rPr>
      <t xml:space="preserve"> Catchment 3B consists of Tarrant, Erath, Somervell, Hood, Palo Pinto, Johnson and Parker Counties.</t>
    </r>
  </si>
  <si>
    <t>Table of Contents</t>
  </si>
  <si>
    <t>Section A</t>
  </si>
  <si>
    <t>Section B</t>
  </si>
  <si>
    <t>Section C</t>
  </si>
  <si>
    <t>Section A Appendix</t>
  </si>
  <si>
    <t>Section B Appendix</t>
  </si>
  <si>
    <t>Section C Appendix</t>
  </si>
  <si>
    <t>Notes about Report Populations</t>
  </si>
  <si>
    <t>DFPS Rider 15, September 2022</t>
  </si>
  <si>
    <t>end of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</si>
</sst>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29"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sz val="10"/>
      <name val="Arial"/>
      <family val="2"/>
    </font>
    <font>
      <sz val="8"/>
      <color theme="1"/>
      <name val="Tahoma"/>
      <family val="2"/>
    </font>
    <font>
      <sz val="10"/>
      <name val="Arial"/>
      <family val="2"/>
    </font>
    <font>
      <sz val="10"/>
      <name val="Arial"/>
      <family val="2"/>
    </font>
    <font>
      <sz val="10"/>
      <name val="Arial"/>
      <family val="2"/>
    </font>
    <font>
      <sz val="9"/>
      <color theme="1"/>
      <name val="Arial"/>
      <family val="2"/>
    </font>
    <font>
      <sz val="11"/>
      <color theme="1"/>
      <name val="Calibri"/>
      <family val="2"/>
      <scheme val="minor"/>
    </font>
    <font>
      <sz val="8"/>
      <color theme="1"/>
      <name val="Arial"/>
      <family val="2"/>
    </font>
    <font>
      <sz val="11"/>
      <name val="Calibri"/>
      <family val="2"/>
      <scheme val="minor"/>
    </font>
    <font>
      <b/>
      <sz val="15"/>
      <color theme="3"/>
      <name val="Verdana"/>
      <family val="2"/>
    </font>
    <font>
      <b/>
      <sz val="13"/>
      <color theme="3"/>
      <name val="Verdana"/>
      <family val="2"/>
    </font>
    <font>
      <b/>
      <sz val="10"/>
      <name val="Arial"/>
      <family val="2"/>
    </font>
    <font>
      <b/>
      <sz val="12"/>
      <color theme="0"/>
      <name val="Tahoma"/>
      <family val="2"/>
    </font>
    <font>
      <b/>
      <sz val="9"/>
      <color theme="0"/>
      <name val="Tahoma"/>
      <family val="2"/>
    </font>
    <font>
      <b/>
      <sz val="12"/>
      <color theme="0"/>
      <name val="Arial"/>
      <family val="2"/>
    </font>
    <font>
      <i/>
      <sz val="9"/>
      <name val="Arial"/>
      <family val="2"/>
    </font>
    <font>
      <i/>
      <sz val="8"/>
      <name val="Arial"/>
      <family val="2"/>
    </font>
    <font>
      <b/>
      <sz val="8"/>
      <name val="Arial"/>
      <family val="2"/>
    </font>
    <font>
      <u/>
      <sz val="10"/>
      <color theme="10"/>
      <name val="Arial"/>
    </font>
    <font>
      <b/>
      <sz val="18"/>
      <name val="Arial"/>
      <family val="2"/>
    </font>
    <font>
      <u/>
      <sz val="14"/>
      <color theme="10"/>
      <name val="Arial"/>
      <family val="2"/>
    </font>
    <font>
      <sz val="10"/>
      <color theme="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3" tint="-0.249977111117893"/>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top style="thin">
        <color theme="0" tint="-0.14996795556505021"/>
      </top>
      <bottom/>
      <diagonal/>
    </border>
  </borders>
  <cellStyleXfs count="41">
    <xf numFmtId="0" fontId="0" fillId="0" borderId="0"/>
    <xf numFmtId="0" fontId="4" fillId="0" borderId="0"/>
    <xf numFmtId="0" fontId="9" fillId="0" borderId="0"/>
    <xf numFmtId="0" fontId="3" fillId="0" borderId="0"/>
    <xf numFmtId="0" fontId="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7" fillId="0" borderId="0"/>
    <xf numFmtId="0" fontId="2" fillId="0" borderId="0"/>
    <xf numFmtId="0" fontId="7"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0" fontId="12" fillId="0" borderId="0"/>
    <xf numFmtId="0" fontId="12" fillId="0" borderId="0"/>
    <xf numFmtId="0" fontId="16" fillId="0" borderId="48" applyNumberFormat="0" applyFill="0" applyAlignment="0" applyProtection="0"/>
    <xf numFmtId="0" fontId="17" fillId="0" borderId="49" applyNumberFormat="0" applyFill="0" applyAlignment="0" applyProtection="0"/>
    <xf numFmtId="0" fontId="25" fillId="0" borderId="0" applyNumberFormat="0" applyFill="0" applyBorder="0" applyAlignment="0" applyProtection="0"/>
  </cellStyleXfs>
  <cellXfs count="330">
    <xf numFmtId="0" fontId="0" fillId="0" borderId="0" xfId="0"/>
    <xf numFmtId="0" fontId="0" fillId="0" borderId="0" xfId="0" applyAlignment="1">
      <alignment horizontal="left"/>
    </xf>
    <xf numFmtId="0" fontId="0" fillId="0" borderId="0" xfId="0"/>
    <xf numFmtId="0" fontId="0" fillId="0" borderId="0" xfId="0"/>
    <xf numFmtId="0" fontId="6" fillId="0" borderId="0" xfId="0" applyFont="1" applyAlignment="1">
      <alignment horizontal="left"/>
    </xf>
    <xf numFmtId="0" fontId="0" fillId="0" borderId="0" xfId="0" applyAlignment="1"/>
    <xf numFmtId="0" fontId="6" fillId="0" borderId="0" xfId="0" applyFont="1"/>
    <xf numFmtId="0" fontId="7" fillId="0" borderId="0" xfId="0" applyFont="1"/>
    <xf numFmtId="0" fontId="5" fillId="0" borderId="2" xfId="4" applyFont="1" applyFill="1" applyBorder="1" applyAlignment="1">
      <alignment horizontal="left" vertical="top"/>
    </xf>
    <xf numFmtId="0" fontId="5" fillId="0" borderId="7" xfId="4" applyFont="1" applyFill="1" applyBorder="1" applyAlignment="1">
      <alignment horizontal="left" vertical="top" wrapText="1"/>
    </xf>
    <xf numFmtId="0" fontId="5" fillId="0" borderId="10" xfId="4" applyFont="1" applyFill="1" applyBorder="1" applyAlignment="1">
      <alignment horizontal="left" vertical="top"/>
    </xf>
    <xf numFmtId="0" fontId="5" fillId="0" borderId="13" xfId="4" applyFont="1" applyFill="1" applyBorder="1" applyAlignment="1">
      <alignment horizontal="left" vertical="top"/>
    </xf>
    <xf numFmtId="0" fontId="5" fillId="0" borderId="14" xfId="4" applyFont="1" applyFill="1" applyBorder="1" applyAlignment="1">
      <alignment horizontal="left" vertical="top" wrapText="1"/>
    </xf>
    <xf numFmtId="0" fontId="5" fillId="0" borderId="5"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5" fillId="0" borderId="29" xfId="4" applyFont="1" applyFill="1" applyBorder="1" applyAlignment="1">
      <alignment horizontal="left" vertical="top" wrapText="1"/>
    </xf>
    <xf numFmtId="0" fontId="5" fillId="0" borderId="21" xfId="4" applyFont="1" applyFill="1" applyBorder="1" applyAlignment="1">
      <alignment horizontal="left" vertical="top" wrapText="1"/>
    </xf>
    <xf numFmtId="0" fontId="5" fillId="0" borderId="32" xfId="4" applyFont="1" applyFill="1" applyBorder="1" applyAlignment="1">
      <alignment horizontal="left" vertical="top" wrapText="1"/>
    </xf>
    <xf numFmtId="0" fontId="5" fillId="0" borderId="24" xfId="4" applyFont="1" applyFill="1" applyBorder="1" applyAlignment="1">
      <alignment horizontal="left" vertical="top"/>
    </xf>
    <xf numFmtId="0" fontId="5" fillId="0" borderId="8" xfId="4" applyFont="1" applyFill="1" applyBorder="1" applyAlignment="1">
      <alignment horizontal="left" vertical="top"/>
    </xf>
    <xf numFmtId="0" fontId="5" fillId="0" borderId="17" xfId="4" applyFont="1" applyFill="1" applyBorder="1" applyAlignment="1">
      <alignment horizontal="left" vertical="top" wrapText="1"/>
    </xf>
    <xf numFmtId="0" fontId="5" fillId="0" borderId="12" xfId="4" applyFont="1" applyFill="1" applyBorder="1" applyAlignment="1">
      <alignment horizontal="left" vertical="top" wrapText="1"/>
    </xf>
    <xf numFmtId="0" fontId="6" fillId="0" borderId="0" xfId="0" applyFont="1" applyFill="1" applyBorder="1"/>
    <xf numFmtId="0" fontId="0" fillId="0" borderId="35" xfId="0" applyBorder="1"/>
    <xf numFmtId="0" fontId="0" fillId="0" borderId="0" xfId="0" applyBorder="1" applyAlignment="1">
      <alignment horizontal="left"/>
    </xf>
    <xf numFmtId="0" fontId="0" fillId="0" borderId="0" xfId="0" applyBorder="1"/>
    <xf numFmtId="0" fontId="0" fillId="0" borderId="35" xfId="0" applyBorder="1" applyAlignment="1">
      <alignment horizontal="left"/>
    </xf>
    <xf numFmtId="0" fontId="6" fillId="0" borderId="35" xfId="0" applyFont="1" applyBorder="1" applyAlignment="1">
      <alignment vertical="top" wrapText="1"/>
    </xf>
    <xf numFmtId="0" fontId="5" fillId="0" borderId="0" xfId="4" applyFont="1" applyFill="1" applyBorder="1" applyAlignment="1">
      <alignment horizontal="left" vertical="top" wrapText="1"/>
    </xf>
    <xf numFmtId="0" fontId="5" fillId="0" borderId="19" xfId="4" applyFont="1" applyFill="1" applyBorder="1" applyAlignment="1">
      <alignment horizontal="left" vertical="top" wrapText="1"/>
    </xf>
    <xf numFmtId="0" fontId="6" fillId="0" borderId="0" xfId="0" applyFont="1" applyAlignment="1">
      <alignment vertical="top" wrapText="1"/>
    </xf>
    <xf numFmtId="0" fontId="6" fillId="0" borderId="0" xfId="0" applyFont="1" applyAlignment="1">
      <alignment vertical="top"/>
    </xf>
    <xf numFmtId="0" fontId="0" fillId="0" borderId="0" xfId="0"/>
    <xf numFmtId="0" fontId="5" fillId="0" borderId="39" xfId="4" applyFont="1" applyFill="1" applyBorder="1" applyAlignment="1">
      <alignment horizontal="left" vertical="top" wrapText="1"/>
    </xf>
    <xf numFmtId="0" fontId="5" fillId="0" borderId="40" xfId="0" applyFont="1" applyBorder="1"/>
    <xf numFmtId="0" fontId="5" fillId="0" borderId="41" xfId="0" applyFont="1" applyBorder="1"/>
    <xf numFmtId="0" fontId="5" fillId="0" borderId="34" xfId="0" applyFont="1" applyBorder="1"/>
    <xf numFmtId="0" fontId="0" fillId="0" borderId="0" xfId="0" applyFill="1"/>
    <xf numFmtId="0" fontId="5" fillId="0" borderId="18" xfId="4" applyFont="1" applyFill="1" applyBorder="1" applyAlignment="1">
      <alignment horizontal="left" vertical="top" wrapText="1"/>
    </xf>
    <xf numFmtId="0" fontId="5" fillId="0" borderId="30" xfId="4" applyFont="1" applyFill="1" applyBorder="1" applyAlignment="1">
      <alignment horizontal="left" vertical="top" wrapText="1"/>
    </xf>
    <xf numFmtId="0" fontId="5" fillId="0" borderId="20" xfId="4" applyFont="1" applyFill="1" applyBorder="1" applyAlignment="1">
      <alignment horizontal="left" vertical="top" wrapText="1"/>
    </xf>
    <xf numFmtId="165" fontId="0" fillId="0" borderId="0" xfId="28" applyNumberFormat="1" applyFont="1"/>
    <xf numFmtId="0" fontId="5" fillId="0" borderId="28" xfId="4" applyFont="1" applyFill="1" applyBorder="1" applyAlignment="1">
      <alignment horizontal="left" vertical="top" wrapText="1"/>
    </xf>
    <xf numFmtId="0" fontId="5" fillId="0" borderId="1" xfId="4" applyFont="1" applyFill="1" applyBorder="1" applyAlignment="1">
      <alignment horizontal="left" vertical="top" wrapText="1"/>
    </xf>
    <xf numFmtId="0" fontId="5" fillId="0" borderId="16" xfId="4" applyFont="1" applyFill="1" applyBorder="1" applyAlignment="1">
      <alignment horizontal="left" vertical="top" wrapText="1"/>
    </xf>
    <xf numFmtId="0" fontId="5" fillId="0" borderId="24" xfId="0" applyFont="1" applyFill="1" applyBorder="1" applyAlignment="1">
      <alignment horizontal="left" vertical="top"/>
    </xf>
    <xf numFmtId="0" fontId="5" fillId="0" borderId="28"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4" applyFont="1" applyFill="1" applyBorder="1" applyAlignment="1">
      <alignment horizontal="left" vertical="center"/>
    </xf>
    <xf numFmtId="0" fontId="5" fillId="0" borderId="16" xfId="4" applyFont="1" applyFill="1" applyBorder="1" applyAlignment="1">
      <alignment horizontal="left" vertical="center" wrapText="1"/>
    </xf>
    <xf numFmtId="0" fontId="5" fillId="0" borderId="17" xfId="4"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4" applyFont="1" applyFill="1" applyBorder="1" applyAlignment="1">
      <alignment horizontal="left" vertical="center"/>
    </xf>
    <xf numFmtId="0" fontId="5" fillId="0" borderId="2" xfId="4"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3" xfId="4" applyFont="1" applyFill="1" applyBorder="1" applyAlignment="1">
      <alignment horizontal="left" vertical="center"/>
    </xf>
    <xf numFmtId="0" fontId="5" fillId="0" borderId="9"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45" xfId="4" applyFont="1" applyFill="1" applyBorder="1" applyAlignment="1">
      <alignment horizontal="left" vertical="top" wrapText="1"/>
    </xf>
    <xf numFmtId="0" fontId="5" fillId="0" borderId="35" xfId="4" applyFont="1" applyFill="1" applyBorder="1" applyAlignment="1">
      <alignment horizontal="left" vertical="top" wrapText="1"/>
    </xf>
    <xf numFmtId="49" fontId="5" fillId="0" borderId="24" xfId="4" applyNumberFormat="1" applyFont="1" applyFill="1" applyBorder="1" applyAlignment="1">
      <alignment horizontal="left" vertical="top"/>
    </xf>
    <xf numFmtId="49" fontId="5" fillId="0" borderId="2"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49" fontId="5" fillId="0" borderId="13" xfId="4" applyNumberFormat="1" applyFont="1" applyFill="1" applyBorder="1" applyAlignment="1">
      <alignment horizontal="left" vertical="top"/>
    </xf>
    <xf numFmtId="49" fontId="0" fillId="0" borderId="0" xfId="0" applyNumberFormat="1"/>
    <xf numFmtId="49" fontId="5" fillId="0" borderId="24" xfId="4" quotePrefix="1" applyNumberFormat="1" applyFont="1" applyFill="1" applyBorder="1" applyAlignment="1">
      <alignment horizontal="left" vertical="top"/>
    </xf>
    <xf numFmtId="0" fontId="5" fillId="0" borderId="36" xfId="0" applyFont="1" applyFill="1" applyBorder="1" applyAlignment="1">
      <alignment horizontal="left" vertical="center"/>
    </xf>
    <xf numFmtId="0" fontId="5" fillId="0" borderId="46" xfId="0" applyFont="1" applyFill="1" applyBorder="1" applyAlignment="1">
      <alignment horizontal="left" vertical="center" wrapText="1"/>
    </xf>
    <xf numFmtId="0" fontId="5" fillId="0" borderId="13" xfId="4" applyFont="1" applyFill="1" applyBorder="1" applyAlignment="1">
      <alignment horizontal="left" vertical="center" wrapText="1"/>
    </xf>
    <xf numFmtId="0" fontId="15" fillId="0" borderId="0" xfId="0" applyNumberFormat="1" applyFont="1"/>
    <xf numFmtId="0" fontId="15" fillId="0" borderId="0" xfId="0" applyNumberFormat="1" applyFont="1" applyFill="1"/>
    <xf numFmtId="0" fontId="16" fillId="2" borderId="50" xfId="38" applyFill="1" applyBorder="1" applyAlignment="1"/>
    <xf numFmtId="0" fontId="0" fillId="0" borderId="51" xfId="0" applyBorder="1"/>
    <xf numFmtId="0" fontId="17" fillId="2" borderId="50" xfId="39" applyFill="1" applyBorder="1" applyAlignment="1"/>
    <xf numFmtId="0" fontId="7" fillId="0" borderId="50" xfId="0" applyFont="1" applyBorder="1" applyAlignment="1">
      <alignment horizontal="left" vertical="top" wrapText="1"/>
    </xf>
    <xf numFmtId="0" fontId="7" fillId="0" borderId="53" xfId="0" applyFont="1" applyBorder="1" applyAlignment="1">
      <alignment horizontal="left" vertical="top" wrapText="1"/>
    </xf>
    <xf numFmtId="0" fontId="0" fillId="0" borderId="54" xfId="0" applyBorder="1"/>
    <xf numFmtId="0" fontId="17" fillId="2" borderId="52" xfId="39" applyFill="1" applyBorder="1"/>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17" fillId="2" borderId="53" xfId="39" applyFill="1" applyBorder="1"/>
    <xf numFmtId="0" fontId="0" fillId="0" borderId="58" xfId="0" applyBorder="1"/>
    <xf numFmtId="0" fontId="17" fillId="2" borderId="50" xfId="39" applyFill="1" applyBorder="1"/>
    <xf numFmtId="0" fontId="7" fillId="0" borderId="58" xfId="0" applyFont="1" applyBorder="1" applyAlignment="1">
      <alignment horizontal="left" vertical="top" wrapText="1"/>
    </xf>
    <xf numFmtId="0" fontId="0" fillId="0" borderId="0" xfId="0" applyAlignment="1">
      <alignment vertical="center"/>
    </xf>
    <xf numFmtId="0" fontId="21" fillId="4" borderId="1" xfId="4" applyFont="1" applyFill="1" applyBorder="1" applyAlignment="1"/>
    <xf numFmtId="0" fontId="21" fillId="4" borderId="5" xfId="4" applyFont="1" applyFill="1" applyBorder="1" applyAlignment="1"/>
    <xf numFmtId="0" fontId="21" fillId="4" borderId="4" xfId="4" applyFont="1" applyFill="1" applyBorder="1" applyAlignment="1"/>
    <xf numFmtId="38" fontId="20" fillId="3" borderId="8" xfId="4" applyNumberFormat="1" applyFont="1" applyFill="1" applyBorder="1" applyAlignment="1">
      <alignment horizontal="center" wrapText="1"/>
    </xf>
    <xf numFmtId="38" fontId="20" fillId="3" borderId="16" xfId="4" applyNumberFormat="1" applyFont="1" applyFill="1" applyBorder="1" applyAlignment="1">
      <alignment horizontal="center" wrapText="1"/>
    </xf>
    <xf numFmtId="38" fontId="20" fillId="3" borderId="30" xfId="4" applyNumberFormat="1" applyFont="1" applyFill="1" applyBorder="1" applyAlignment="1">
      <alignment horizontal="center" wrapText="1"/>
    </xf>
    <xf numFmtId="0" fontId="6" fillId="0" borderId="0" xfId="0" applyFont="1" applyAlignment="1">
      <alignment vertical="center"/>
    </xf>
    <xf numFmtId="0" fontId="6" fillId="0" borderId="0" xfId="0" applyFont="1" applyAlignment="1">
      <alignment horizontal="left" vertical="center"/>
    </xf>
    <xf numFmtId="0" fontId="21" fillId="5" borderId="1" xfId="4" applyFont="1" applyFill="1" applyBorder="1" applyAlignment="1"/>
    <xf numFmtId="0" fontId="21" fillId="5" borderId="5" xfId="4" applyFont="1" applyFill="1" applyBorder="1" applyAlignment="1"/>
    <xf numFmtId="0" fontId="21" fillId="5" borderId="4" xfId="4" applyFont="1" applyFill="1" applyBorder="1" applyAlignment="1"/>
    <xf numFmtId="49" fontId="20" fillId="6" borderId="8" xfId="4" applyNumberFormat="1" applyFont="1" applyFill="1" applyBorder="1" applyAlignment="1">
      <alignment horizontal="center" wrapText="1"/>
    </xf>
    <xf numFmtId="38" fontId="20" fillId="6" borderId="16" xfId="4" applyNumberFormat="1" applyFont="1" applyFill="1" applyBorder="1" applyAlignment="1">
      <alignment horizontal="center" wrapText="1"/>
    </xf>
    <xf numFmtId="38" fontId="20" fillId="6" borderId="30" xfId="4" applyNumberFormat="1" applyFont="1" applyFill="1" applyBorder="1" applyAlignment="1">
      <alignment horizontal="center" wrapText="1"/>
    </xf>
    <xf numFmtId="38" fontId="20" fillId="6" borderId="22" xfId="4" applyNumberFormat="1" applyFont="1" applyFill="1" applyBorder="1" applyAlignment="1">
      <alignment horizontal="center" vertical="center" wrapText="1"/>
    </xf>
    <xf numFmtId="38" fontId="20" fillId="6" borderId="8" xfId="4" applyNumberFormat="1" applyFont="1" applyFill="1" applyBorder="1" applyAlignment="1">
      <alignment horizontal="center" vertical="center" wrapText="1"/>
    </xf>
    <xf numFmtId="38" fontId="20" fillId="6" borderId="17" xfId="4" applyNumberFormat="1" applyFont="1" applyFill="1" applyBorder="1" applyAlignment="1">
      <alignment horizontal="center" vertical="center" wrapText="1"/>
    </xf>
    <xf numFmtId="0" fontId="21" fillId="5" borderId="1" xfId="4" applyFont="1" applyFill="1" applyBorder="1" applyAlignment="1">
      <alignment horizontal="left"/>
    </xf>
    <xf numFmtId="0" fontId="21" fillId="5" borderId="5" xfId="4" applyFont="1" applyFill="1" applyBorder="1" applyAlignment="1">
      <alignment horizontal="left"/>
    </xf>
    <xf numFmtId="0" fontId="21" fillId="5" borderId="4" xfId="4" applyFont="1" applyFill="1" applyBorder="1" applyAlignment="1">
      <alignment horizontal="left"/>
    </xf>
    <xf numFmtId="38" fontId="19" fillId="8" borderId="1" xfId="0" applyNumberFormat="1" applyFont="1" applyFill="1" applyBorder="1" applyAlignment="1">
      <alignment vertical="center"/>
    </xf>
    <xf numFmtId="38" fontId="19" fillId="8" borderId="5" xfId="0" applyNumberFormat="1" applyFont="1" applyFill="1" applyBorder="1" applyAlignment="1">
      <alignment vertical="center"/>
    </xf>
    <xf numFmtId="38" fontId="19" fillId="8" borderId="4" xfId="0" applyNumberFormat="1" applyFont="1" applyFill="1" applyBorder="1" applyAlignment="1">
      <alignment vertical="center"/>
    </xf>
    <xf numFmtId="38" fontId="20" fillId="7" borderId="2" xfId="4" applyNumberFormat="1" applyFont="1" applyFill="1" applyBorder="1" applyAlignment="1">
      <alignment horizontal="center" vertical="center" wrapText="1"/>
    </xf>
    <xf numFmtId="38" fontId="20" fillId="7" borderId="1" xfId="4" applyNumberFormat="1" applyFont="1" applyFill="1" applyBorder="1" applyAlignment="1">
      <alignment horizontal="center" vertical="center" wrapText="1"/>
    </xf>
    <xf numFmtId="38" fontId="20" fillId="7" borderId="19" xfId="4" applyNumberFormat="1" applyFont="1" applyFill="1" applyBorder="1" applyAlignment="1">
      <alignment horizontal="center" vertical="center" wrapText="1"/>
    </xf>
    <xf numFmtId="38" fontId="20" fillId="7" borderId="2" xfId="4" applyNumberFormat="1" applyFont="1" applyFill="1" applyBorder="1" applyAlignment="1">
      <alignment horizontal="center" wrapText="1"/>
    </xf>
    <xf numFmtId="38" fontId="20" fillId="7" borderId="1" xfId="4" applyNumberFormat="1" applyFont="1" applyFill="1" applyBorder="1" applyAlignment="1">
      <alignment horizontal="center" wrapText="1"/>
    </xf>
    <xf numFmtId="0" fontId="21" fillId="8" borderId="1" xfId="4" applyFont="1" applyFill="1" applyBorder="1" applyAlignment="1">
      <alignment vertical="center"/>
    </xf>
    <xf numFmtId="0" fontId="21" fillId="8" borderId="5" xfId="4" applyFont="1" applyFill="1" applyBorder="1" applyAlignment="1">
      <alignment vertical="center"/>
    </xf>
    <xf numFmtId="0" fontId="21" fillId="8" borderId="4" xfId="4" applyFont="1" applyFill="1" applyBorder="1" applyAlignment="1">
      <alignment vertical="center"/>
    </xf>
    <xf numFmtId="0" fontId="15" fillId="0" borderId="0" xfId="0" applyFont="1" applyFill="1" applyAlignment="1">
      <alignment horizontal="right" vertical="center"/>
    </xf>
    <xf numFmtId="0" fontId="15" fillId="0" borderId="0" xfId="0" applyFont="1" applyFill="1" applyAlignment="1">
      <alignment horizontal="right"/>
    </xf>
    <xf numFmtId="3" fontId="0" fillId="0" borderId="0" xfId="0" applyNumberFormat="1" applyBorder="1"/>
    <xf numFmtId="165" fontId="0" fillId="0" borderId="0" xfId="0" applyNumberFormat="1" applyBorder="1"/>
    <xf numFmtId="0" fontId="5" fillId="0" borderId="33" xfId="4" applyFont="1" applyFill="1" applyBorder="1" applyAlignment="1">
      <alignment horizontal="left" vertical="top" wrapText="1"/>
    </xf>
    <xf numFmtId="3" fontId="5" fillId="0" borderId="22" xfId="4" applyNumberFormat="1" applyFont="1" applyFill="1" applyBorder="1" applyAlignment="1">
      <alignment horizontal="right" wrapText="1"/>
    </xf>
    <xf numFmtId="3" fontId="5" fillId="0" borderId="8" xfId="4" applyNumberFormat="1" applyFont="1" applyFill="1" applyBorder="1" applyAlignment="1">
      <alignment horizontal="right" wrapText="1"/>
    </xf>
    <xf numFmtId="165" fontId="5" fillId="0" borderId="17" xfId="4" applyNumberFormat="1" applyFont="1" applyFill="1" applyBorder="1" applyAlignment="1">
      <alignment horizontal="right" wrapText="1"/>
    </xf>
    <xf numFmtId="3" fontId="5" fillId="0" borderId="23" xfId="4" applyNumberFormat="1" applyFont="1" applyFill="1" applyBorder="1" applyAlignment="1">
      <alignment horizontal="right" wrapText="1"/>
    </xf>
    <xf numFmtId="165" fontId="5" fillId="0" borderId="16" xfId="4" applyNumberFormat="1" applyFont="1" applyFill="1" applyBorder="1" applyAlignment="1">
      <alignment horizontal="right" wrapText="1"/>
    </xf>
    <xf numFmtId="3" fontId="5" fillId="0" borderId="15" xfId="4" applyNumberFormat="1" applyFont="1" applyFill="1" applyBorder="1" applyAlignment="1">
      <alignment horizontal="right" wrapText="1"/>
    </xf>
    <xf numFmtId="3" fontId="5" fillId="0" borderId="13" xfId="4" applyNumberFormat="1" applyFont="1" applyFill="1" applyBorder="1" applyAlignment="1">
      <alignment horizontal="right" wrapText="1"/>
    </xf>
    <xf numFmtId="165" fontId="5" fillId="0" borderId="14" xfId="4" applyNumberFormat="1" applyFont="1" applyFill="1" applyBorder="1" applyAlignment="1">
      <alignment horizontal="right" wrapText="1"/>
    </xf>
    <xf numFmtId="3" fontId="5" fillId="0" borderId="38" xfId="4" applyNumberFormat="1" applyFont="1" applyFill="1" applyBorder="1" applyAlignment="1">
      <alignment horizontal="right" wrapText="1"/>
    </xf>
    <xf numFmtId="165" fontId="5" fillId="0" borderId="9" xfId="4" applyNumberFormat="1" applyFont="1" applyFill="1" applyBorder="1" applyAlignment="1">
      <alignment horizontal="right" wrapText="1"/>
    </xf>
    <xf numFmtId="3" fontId="6" fillId="0" borderId="6" xfId="0" applyNumberFormat="1" applyFont="1" applyFill="1" applyBorder="1"/>
    <xf numFmtId="10" fontId="6" fillId="0" borderId="7" xfId="0" applyNumberFormat="1" applyFont="1" applyFill="1" applyBorder="1"/>
    <xf numFmtId="3" fontId="6" fillId="0" borderId="22" xfId="4" applyNumberFormat="1" applyFont="1" applyFill="1" applyBorder="1" applyAlignment="1">
      <alignment horizontal="right"/>
    </xf>
    <xf numFmtId="3" fontId="6" fillId="0" borderId="8" xfId="4" applyNumberFormat="1" applyFont="1" applyFill="1" applyBorder="1" applyAlignment="1">
      <alignment horizontal="right"/>
    </xf>
    <xf numFmtId="2" fontId="6" fillId="0" borderId="17" xfId="4"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6" xfId="0" applyNumberFormat="1" applyFont="1" applyFill="1" applyBorder="1" applyAlignment="1">
      <alignment horizontal="right"/>
    </xf>
    <xf numFmtId="3" fontId="6" fillId="0" borderId="2" xfId="0" applyNumberFormat="1" applyFont="1" applyFill="1" applyBorder="1"/>
    <xf numFmtId="3" fontId="6" fillId="0" borderId="22" xfId="0" applyNumberFormat="1" applyFont="1" applyFill="1" applyBorder="1"/>
    <xf numFmtId="3" fontId="6" fillId="0" borderId="23" xfId="0" applyNumberFormat="1" applyFont="1" applyFill="1" applyBorder="1"/>
    <xf numFmtId="10" fontId="6" fillId="0" borderId="17" xfId="0" applyNumberFormat="1" applyFont="1" applyFill="1" applyBorder="1"/>
    <xf numFmtId="3" fontId="6" fillId="0" borderId="15" xfId="0" applyNumberFormat="1" applyFont="1" applyFill="1" applyBorder="1"/>
    <xf numFmtId="3" fontId="6" fillId="0" borderId="13" xfId="0" applyNumberFormat="1" applyFont="1" applyFill="1" applyBorder="1"/>
    <xf numFmtId="10" fontId="6" fillId="0" borderId="14" xfId="0" applyNumberFormat="1" applyFont="1" applyFill="1" applyBorder="1"/>
    <xf numFmtId="3" fontId="6" fillId="0" borderId="6" xfId="4" applyNumberFormat="1" applyFont="1" applyFill="1" applyBorder="1" applyAlignment="1">
      <alignment horizontal="right"/>
    </xf>
    <xf numFmtId="3" fontId="6" fillId="0" borderId="2" xfId="4" applyNumberFormat="1" applyFont="1" applyFill="1" applyBorder="1" applyAlignment="1">
      <alignment horizontal="right"/>
    </xf>
    <xf numFmtId="2" fontId="6" fillId="0" borderId="14" xfId="4" applyNumberFormat="1" applyFont="1" applyFill="1" applyBorder="1" applyAlignment="1">
      <alignment horizontal="right"/>
    </xf>
    <xf numFmtId="165" fontId="6" fillId="0" borderId="7" xfId="4" applyNumberFormat="1" applyFont="1" applyFill="1" applyBorder="1" applyAlignment="1">
      <alignment horizontal="right"/>
    </xf>
    <xf numFmtId="165" fontId="6" fillId="0" borderId="17" xfId="4" applyNumberFormat="1" applyFont="1" applyFill="1" applyBorder="1" applyAlignment="1">
      <alignment horizontal="right"/>
    </xf>
    <xf numFmtId="3" fontId="6" fillId="0" borderId="22" xfId="4" applyNumberFormat="1" applyFont="1" applyFill="1" applyBorder="1" applyAlignment="1">
      <alignment horizontal="right" wrapText="1"/>
    </xf>
    <xf numFmtId="3" fontId="6" fillId="0" borderId="22" xfId="0" applyNumberFormat="1" applyFont="1" applyFill="1" applyBorder="1" applyAlignment="1">
      <alignment horizontal="right"/>
    </xf>
    <xf numFmtId="3" fontId="6" fillId="0" borderId="8" xfId="0" applyNumberFormat="1" applyFont="1" applyFill="1" applyBorder="1" applyAlignment="1">
      <alignment horizontal="right"/>
    </xf>
    <xf numFmtId="3" fontId="6" fillId="0" borderId="6" xfId="4" applyNumberFormat="1" applyFont="1" applyFill="1" applyBorder="1" applyAlignment="1">
      <alignment horizontal="right" wrapText="1"/>
    </xf>
    <xf numFmtId="165" fontId="6" fillId="0" borderId="7" xfId="7" applyNumberFormat="1" applyFont="1" applyFill="1" applyBorder="1" applyAlignment="1">
      <alignment horizontal="right" wrapText="1"/>
    </xf>
    <xf numFmtId="3" fontId="6" fillId="0" borderId="15" xfId="4" applyNumberFormat="1" applyFont="1" applyFill="1" applyBorder="1" applyAlignment="1">
      <alignment horizontal="right"/>
    </xf>
    <xf numFmtId="3" fontId="6" fillId="0" borderId="13" xfId="4" applyNumberFormat="1" applyFont="1" applyFill="1" applyBorder="1" applyAlignment="1">
      <alignment horizontal="right"/>
    </xf>
    <xf numFmtId="165" fontId="6" fillId="0" borderId="14" xfId="4" applyNumberFormat="1" applyFont="1" applyFill="1" applyBorder="1" applyAlignment="1">
      <alignment horizontal="right"/>
    </xf>
    <xf numFmtId="165" fontId="6" fillId="0" borderId="12"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38" xfId="4" applyNumberFormat="1" applyFont="1" applyFill="1" applyBorder="1" applyAlignment="1">
      <alignment horizontal="right"/>
    </xf>
    <xf numFmtId="0" fontId="5" fillId="0" borderId="40" xfId="0" applyFont="1" applyFill="1" applyBorder="1"/>
    <xf numFmtId="0" fontId="5" fillId="0" borderId="41" xfId="0" applyFont="1" applyFill="1" applyBorder="1"/>
    <xf numFmtId="0" fontId="5" fillId="0" borderId="34" xfId="0" applyFont="1" applyFill="1" applyBorder="1"/>
    <xf numFmtId="3" fontId="5" fillId="0" borderId="27" xfId="0" applyNumberFormat="1" applyFont="1" applyFill="1" applyBorder="1" applyAlignment="1">
      <alignment horizontal="right" wrapText="1"/>
    </xf>
    <xf numFmtId="3" fontId="5" fillId="0" borderId="24" xfId="0" applyNumberFormat="1" applyFont="1" applyFill="1" applyBorder="1" applyAlignment="1">
      <alignment horizontal="right" wrapText="1"/>
    </xf>
    <xf numFmtId="165" fontId="5" fillId="0" borderId="25" xfId="0" applyNumberFormat="1" applyFont="1" applyFill="1" applyBorder="1" applyAlignment="1">
      <alignment horizontal="right" wrapText="1"/>
    </xf>
    <xf numFmtId="3" fontId="5" fillId="0" borderId="6"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3" fontId="5" fillId="0" borderId="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165" fontId="5" fillId="0" borderId="11"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165" fontId="5" fillId="0" borderId="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0" borderId="8" xfId="0" applyNumberFormat="1" applyFont="1" applyFill="1" applyBorder="1" applyAlignment="1">
      <alignment horizontal="right" wrapText="1"/>
    </xf>
    <xf numFmtId="165" fontId="5" fillId="0" borderId="17" xfId="0" applyNumberFormat="1" applyFont="1" applyFill="1" applyBorder="1" applyAlignment="1">
      <alignment horizontal="right"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165" fontId="5" fillId="0" borderId="14"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4" fontId="5" fillId="0" borderId="25"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164" fontId="5" fillId="0" borderId="17" xfId="0" applyNumberFormat="1" applyFont="1" applyFill="1" applyBorder="1" applyAlignment="1">
      <alignment horizontal="right" wrapText="1"/>
    </xf>
    <xf numFmtId="166" fontId="5" fillId="0" borderId="25" xfId="0" applyNumberFormat="1" applyFont="1" applyFill="1" applyBorder="1" applyAlignment="1">
      <alignment horizontal="right" wrapText="1"/>
    </xf>
    <xf numFmtId="3" fontId="5" fillId="0" borderId="44" xfId="0" applyNumberFormat="1" applyFont="1" applyFill="1" applyBorder="1" applyAlignment="1">
      <alignment horizontal="right" wrapText="1"/>
    </xf>
    <xf numFmtId="166" fontId="5" fillId="0" borderId="12" xfId="0" applyNumberFormat="1" applyFont="1" applyFill="1" applyBorder="1" applyAlignment="1">
      <alignment horizontal="right" wrapText="1"/>
    </xf>
    <xf numFmtId="166" fontId="5" fillId="0" borderId="17" xfId="0" applyNumberFormat="1" applyFont="1" applyFill="1" applyBorder="1" applyAlignment="1">
      <alignment horizontal="right" wrapText="1"/>
    </xf>
    <xf numFmtId="166" fontId="5" fillId="0" borderId="14" xfId="0" applyNumberFormat="1" applyFont="1" applyFill="1" applyBorder="1" applyAlignment="1">
      <alignment horizontal="right" wrapText="1"/>
    </xf>
    <xf numFmtId="165" fontId="8" fillId="0" borderId="24" xfId="28" applyNumberFormat="1" applyFont="1" applyFill="1" applyBorder="1"/>
    <xf numFmtId="3" fontId="5" fillId="0" borderId="37" xfId="0" applyNumberFormat="1" applyFont="1" applyFill="1" applyBorder="1" applyAlignment="1">
      <alignment horizontal="right" wrapText="1"/>
    </xf>
    <xf numFmtId="3" fontId="8" fillId="0" borderId="6" xfId="0" applyNumberFormat="1" applyFont="1" applyFill="1" applyBorder="1" applyAlignment="1">
      <alignment horizontal="right" wrapText="1"/>
    </xf>
    <xf numFmtId="3" fontId="8" fillId="0" borderId="2" xfId="0" applyNumberFormat="1" applyFont="1" applyFill="1" applyBorder="1" applyAlignment="1">
      <alignment horizontal="right" wrapText="1"/>
    </xf>
    <xf numFmtId="165" fontId="8" fillId="0" borderId="2" xfId="0" applyNumberFormat="1" applyFont="1" applyFill="1" applyBorder="1" applyAlignment="1">
      <alignment horizontal="right" wrapText="1"/>
    </xf>
    <xf numFmtId="165" fontId="8" fillId="0" borderId="7" xfId="0" applyNumberFormat="1" applyFont="1" applyFill="1" applyBorder="1" applyAlignment="1">
      <alignment horizontal="right" wrapText="1"/>
    </xf>
    <xf numFmtId="3" fontId="8" fillId="0" borderId="15" xfId="0" applyNumberFormat="1" applyFont="1" applyFill="1" applyBorder="1" applyAlignment="1">
      <alignment horizontal="right" wrapText="1"/>
    </xf>
    <xf numFmtId="3" fontId="8" fillId="0" borderId="13" xfId="0" applyNumberFormat="1" applyFont="1" applyFill="1" applyBorder="1" applyAlignment="1">
      <alignment horizontal="right" wrapText="1"/>
    </xf>
    <xf numFmtId="3" fontId="8" fillId="0" borderId="22" xfId="0" applyNumberFormat="1" applyFont="1" applyFill="1" applyBorder="1" applyAlignment="1">
      <alignment horizontal="right" wrapText="1"/>
    </xf>
    <xf numFmtId="3" fontId="8" fillId="0" borderId="8" xfId="0" applyNumberFormat="1" applyFont="1" applyFill="1" applyBorder="1" applyAlignment="1">
      <alignment horizontal="right" wrapText="1"/>
    </xf>
    <xf numFmtId="3" fontId="5" fillId="0" borderId="25" xfId="0" applyNumberFormat="1" applyFont="1" applyFill="1" applyBorder="1" applyAlignment="1">
      <alignment horizontal="right" wrapText="1"/>
    </xf>
    <xf numFmtId="3" fontId="5" fillId="0" borderId="27" xfId="27" applyNumberFormat="1" applyFont="1" applyFill="1" applyBorder="1" applyAlignment="1">
      <alignment horizontal="right" wrapText="1"/>
    </xf>
    <xf numFmtId="3" fontId="5" fillId="0" borderId="24" xfId="27" applyNumberFormat="1" applyFont="1" applyFill="1" applyBorder="1" applyAlignment="1">
      <alignment horizontal="right" wrapText="1"/>
    </xf>
    <xf numFmtId="3" fontId="5" fillId="0" borderId="25" xfId="27" applyNumberFormat="1" applyFont="1" applyFill="1" applyBorder="1" applyAlignment="1">
      <alignment horizontal="right" wrapText="1"/>
    </xf>
    <xf numFmtId="3" fontId="5" fillId="0" borderId="7" xfId="0" applyNumberFormat="1" applyFont="1" applyFill="1" applyBorder="1" applyAlignment="1">
      <alignment horizontal="right" wrapText="1"/>
    </xf>
    <xf numFmtId="3" fontId="5" fillId="0" borderId="6" xfId="27" applyNumberFormat="1" applyFont="1" applyFill="1" applyBorder="1" applyAlignment="1">
      <alignment horizontal="right" wrapText="1"/>
    </xf>
    <xf numFmtId="3" fontId="5" fillId="0" borderId="2" xfId="27" applyNumberFormat="1" applyFont="1" applyFill="1" applyBorder="1" applyAlignment="1">
      <alignment horizontal="right" wrapText="1"/>
    </xf>
    <xf numFmtId="3" fontId="5" fillId="0" borderId="7" xfId="27" applyNumberFormat="1" applyFont="1" applyFill="1" applyBorder="1" applyAlignment="1">
      <alignment horizontal="right" wrapText="1"/>
    </xf>
    <xf numFmtId="3" fontId="5" fillId="0" borderId="42" xfId="0" applyNumberFormat="1" applyFont="1" applyFill="1" applyBorder="1" applyAlignment="1">
      <alignment horizontal="right" wrapText="1"/>
    </xf>
    <xf numFmtId="3" fontId="5" fillId="0" borderId="12" xfId="0" applyNumberFormat="1" applyFont="1" applyFill="1" applyBorder="1" applyAlignment="1">
      <alignment horizontal="right" wrapText="1"/>
    </xf>
    <xf numFmtId="3" fontId="5" fillId="0" borderId="17"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3" fontId="5" fillId="0" borderId="15" xfId="27" applyNumberFormat="1" applyFont="1" applyFill="1" applyBorder="1" applyAlignment="1">
      <alignment horizontal="right" wrapText="1"/>
    </xf>
    <xf numFmtId="3" fontId="5" fillId="0" borderId="13" xfId="27" applyNumberFormat="1" applyFont="1" applyFill="1" applyBorder="1" applyAlignment="1">
      <alignment horizontal="right" wrapText="1"/>
    </xf>
    <xf numFmtId="3" fontId="5" fillId="0" borderId="14" xfId="27" applyNumberFormat="1" applyFont="1" applyFill="1" applyBorder="1" applyAlignment="1">
      <alignment horizontal="right" wrapText="1"/>
    </xf>
    <xf numFmtId="165" fontId="5" fillId="0" borderId="19" xfId="4" applyNumberFormat="1" applyFont="1" applyFill="1" applyBorder="1" applyAlignment="1">
      <alignment horizontal="right" wrapText="1"/>
    </xf>
    <xf numFmtId="165" fontId="5" fillId="0" borderId="20" xfId="4" applyNumberFormat="1" applyFont="1" applyFill="1" applyBorder="1" applyAlignment="1">
      <alignment horizontal="right" wrapText="1"/>
    </xf>
    <xf numFmtId="10" fontId="5" fillId="0" borderId="19" xfId="4" applyNumberFormat="1" applyFont="1" applyFill="1" applyBorder="1" applyAlignment="1">
      <alignment horizontal="right" wrapText="1"/>
    </xf>
    <xf numFmtId="10" fontId="5" fillId="0" borderId="20" xfId="4" applyNumberFormat="1" applyFont="1" applyFill="1" applyBorder="1" applyAlignment="1">
      <alignment horizontal="right" wrapText="1"/>
    </xf>
    <xf numFmtId="2" fontId="5" fillId="0" borderId="19" xfId="4" applyNumberFormat="1" applyFont="1" applyFill="1" applyBorder="1" applyAlignment="1">
      <alignment horizontal="right" wrapText="1"/>
    </xf>
    <xf numFmtId="2" fontId="5" fillId="0" borderId="20" xfId="4" applyNumberFormat="1" applyFont="1" applyFill="1" applyBorder="1" applyAlignment="1">
      <alignment horizontal="right" wrapText="1"/>
    </xf>
    <xf numFmtId="165" fontId="5" fillId="0" borderId="18" xfId="0" applyNumberFormat="1" applyFont="1" applyFill="1" applyBorder="1" applyAlignment="1">
      <alignment horizontal="right" wrapText="1"/>
    </xf>
    <xf numFmtId="165" fontId="5" fillId="0" borderId="33" xfId="0" applyNumberFormat="1" applyFont="1" applyFill="1" applyBorder="1" applyAlignment="1">
      <alignment horizontal="right" wrapText="1"/>
    </xf>
    <xf numFmtId="165" fontId="5" fillId="0" borderId="47" xfId="0" applyNumberFormat="1" applyFont="1" applyFill="1" applyBorder="1" applyAlignment="1">
      <alignment horizontal="right" wrapText="1"/>
    </xf>
    <xf numFmtId="165" fontId="5" fillId="0" borderId="30" xfId="0" applyNumberFormat="1" applyFont="1" applyFill="1" applyBorder="1" applyAlignment="1">
      <alignment horizontal="right" wrapText="1"/>
    </xf>
    <xf numFmtId="165" fontId="5" fillId="0" borderId="19" xfId="0" applyNumberFormat="1" applyFont="1" applyFill="1" applyBorder="1" applyAlignment="1">
      <alignment horizontal="right" wrapText="1"/>
    </xf>
    <xf numFmtId="164" fontId="5" fillId="0" borderId="18"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164" fontId="5" fillId="0" borderId="30" xfId="0" applyNumberFormat="1" applyFont="1" applyFill="1" applyBorder="1" applyAlignment="1">
      <alignment horizontal="right" wrapText="1"/>
    </xf>
    <xf numFmtId="164" fontId="5" fillId="0" borderId="20" xfId="0" applyNumberFormat="1" applyFont="1" applyFill="1" applyBorder="1" applyAlignment="1">
      <alignment horizontal="right" wrapText="1"/>
    </xf>
    <xf numFmtId="166" fontId="5" fillId="0" borderId="18" xfId="0" applyNumberFormat="1" applyFont="1" applyFill="1" applyBorder="1" applyAlignment="1">
      <alignment horizontal="right" wrapText="1"/>
    </xf>
    <xf numFmtId="166" fontId="5" fillId="0" borderId="33" xfId="0" applyNumberFormat="1" applyFont="1" applyFill="1" applyBorder="1" applyAlignment="1">
      <alignment horizontal="right" wrapText="1"/>
    </xf>
    <xf numFmtId="166" fontId="5" fillId="0" borderId="47" xfId="0" applyNumberFormat="1" applyFont="1" applyFill="1" applyBorder="1" applyAlignment="1">
      <alignment horizontal="right" wrapText="1"/>
    </xf>
    <xf numFmtId="166" fontId="5" fillId="0" borderId="30"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3" fontId="5" fillId="0" borderId="30" xfId="0" applyNumberFormat="1" applyFont="1" applyFill="1" applyBorder="1" applyAlignment="1">
      <alignment horizontal="right" wrapText="1"/>
    </xf>
    <xf numFmtId="0" fontId="5" fillId="0" borderId="3" xfId="4" applyFont="1" applyFill="1" applyBorder="1" applyAlignment="1">
      <alignment horizontal="left" vertical="top" wrapText="1"/>
    </xf>
    <xf numFmtId="0" fontId="5" fillId="0" borderId="42" xfId="4" applyFont="1" applyFill="1" applyBorder="1" applyAlignment="1">
      <alignment horizontal="left" vertical="top" wrapText="1"/>
    </xf>
    <xf numFmtId="0" fontId="5" fillId="0" borderId="34" xfId="4" applyFont="1" applyFill="1" applyBorder="1" applyAlignment="1">
      <alignment horizontal="left" vertical="top" wrapText="1"/>
    </xf>
    <xf numFmtId="38" fontId="20" fillId="3" borderId="22" xfId="4" applyNumberFormat="1" applyFont="1" applyFill="1" applyBorder="1" applyAlignment="1">
      <alignment horizontal="center" vertical="center" wrapText="1"/>
    </xf>
    <xf numFmtId="38" fontId="20" fillId="3" borderId="8" xfId="4" applyNumberFormat="1" applyFont="1" applyFill="1" applyBorder="1" applyAlignment="1">
      <alignment horizontal="center" vertical="center" wrapText="1"/>
    </xf>
    <xf numFmtId="38" fontId="20" fillId="3" borderId="17" xfId="4" applyNumberFormat="1" applyFont="1" applyFill="1" applyBorder="1" applyAlignment="1">
      <alignment horizontal="center" vertical="center" wrapText="1"/>
    </xf>
    <xf numFmtId="38" fontId="20" fillId="7" borderId="22" xfId="4" applyNumberFormat="1" applyFont="1" applyFill="1" applyBorder="1" applyAlignment="1">
      <alignment horizontal="center" vertical="center" wrapText="1"/>
    </xf>
    <xf numFmtId="38" fontId="20" fillId="7" borderId="8" xfId="4" applyNumberFormat="1" applyFont="1" applyFill="1" applyBorder="1" applyAlignment="1">
      <alignment horizontal="center" vertical="center" wrapText="1"/>
    </xf>
    <xf numFmtId="38" fontId="20" fillId="7" borderId="17" xfId="4" applyNumberFormat="1" applyFont="1" applyFill="1" applyBorder="1" applyAlignment="1">
      <alignment horizontal="center" vertical="center" wrapText="1"/>
    </xf>
    <xf numFmtId="0" fontId="5" fillId="0" borderId="0" xfId="4" applyFont="1" applyFill="1" applyBorder="1" applyAlignment="1">
      <alignment horizontal="left" vertical="top"/>
    </xf>
    <xf numFmtId="165" fontId="6" fillId="0" borderId="14" xfId="7" applyNumberFormat="1" applyFont="1" applyFill="1" applyBorder="1" applyAlignment="1">
      <alignment horizontal="right" wrapText="1"/>
    </xf>
    <xf numFmtId="0" fontId="7" fillId="0" borderId="52" xfId="0" applyFont="1" applyBorder="1" applyAlignment="1">
      <alignment wrapText="1"/>
    </xf>
    <xf numFmtId="0" fontId="7" fillId="0" borderId="0" xfId="0" applyFont="1" applyAlignment="1">
      <alignment horizontal="left" vertical="top" wrapText="1"/>
    </xf>
    <xf numFmtId="0" fontId="7" fillId="0" borderId="0" xfId="0" applyFont="1" applyAlignment="1">
      <alignment wrapText="1"/>
    </xf>
    <xf numFmtId="3" fontId="6" fillId="0" borderId="15" xfId="4" applyNumberFormat="1" applyFont="1" applyFill="1" applyBorder="1" applyAlignment="1">
      <alignment horizontal="right" wrapText="1"/>
    </xf>
    <xf numFmtId="0" fontId="22" fillId="0" borderId="0" xfId="0" applyFont="1"/>
    <xf numFmtId="3" fontId="6" fillId="0" borderId="36" xfId="4" applyNumberFormat="1" applyFont="1" applyFill="1" applyBorder="1" applyAlignment="1">
      <alignment horizontal="right"/>
    </xf>
    <xf numFmtId="3" fontId="5" fillId="0" borderId="27" xfId="4" applyNumberFormat="1" applyFont="1" applyFill="1" applyBorder="1" applyAlignment="1">
      <alignment horizontal="right" wrapText="1"/>
    </xf>
    <xf numFmtId="3" fontId="5" fillId="0" borderId="24" xfId="4" applyNumberFormat="1" applyFont="1" applyFill="1" applyBorder="1" applyAlignment="1">
      <alignment horizontal="right" wrapText="1"/>
    </xf>
    <xf numFmtId="165" fontId="5" fillId="0" borderId="25" xfId="4" applyNumberFormat="1" applyFont="1" applyFill="1" applyBorder="1" applyAlignment="1">
      <alignment horizontal="right" wrapText="1"/>
    </xf>
    <xf numFmtId="3" fontId="5" fillId="0" borderId="43" xfId="4" applyNumberFormat="1" applyFont="1" applyFill="1" applyBorder="1" applyAlignment="1">
      <alignment horizontal="right" wrapText="1"/>
    </xf>
    <xf numFmtId="165" fontId="5" fillId="0" borderId="28" xfId="4" applyNumberFormat="1" applyFont="1" applyFill="1" applyBorder="1" applyAlignment="1">
      <alignment horizontal="right" wrapText="1"/>
    </xf>
    <xf numFmtId="3" fontId="5" fillId="0" borderId="6" xfId="4" applyNumberFormat="1" applyFont="1" applyFill="1" applyBorder="1" applyAlignment="1">
      <alignment horizontal="right" wrapText="1"/>
    </xf>
    <xf numFmtId="3" fontId="5" fillId="0" borderId="2" xfId="4" applyNumberFormat="1" applyFont="1" applyFill="1" applyBorder="1" applyAlignment="1">
      <alignment horizontal="right" wrapText="1"/>
    </xf>
    <xf numFmtId="165" fontId="5" fillId="0" borderId="7" xfId="4" applyNumberFormat="1" applyFont="1" applyFill="1" applyBorder="1" applyAlignment="1">
      <alignment horizontal="right" wrapText="1"/>
    </xf>
    <xf numFmtId="3" fontId="5" fillId="0" borderId="4" xfId="4" applyNumberFormat="1" applyFont="1" applyFill="1" applyBorder="1" applyAlignment="1">
      <alignment horizontal="right" wrapText="1"/>
    </xf>
    <xf numFmtId="165" fontId="5" fillId="0" borderId="1" xfId="4" applyNumberFormat="1" applyFont="1" applyFill="1" applyBorder="1" applyAlignment="1">
      <alignment horizontal="right" wrapText="1"/>
    </xf>
    <xf numFmtId="165" fontId="5" fillId="0" borderId="18" xfId="4" applyNumberFormat="1" applyFont="1" applyFill="1" applyBorder="1" applyAlignment="1">
      <alignment horizontal="right" wrapText="1"/>
    </xf>
    <xf numFmtId="165" fontId="5" fillId="0" borderId="30" xfId="4" applyNumberFormat="1" applyFont="1" applyFill="1" applyBorder="1" applyAlignment="1">
      <alignment horizontal="right" wrapText="1"/>
    </xf>
    <xf numFmtId="165" fontId="5" fillId="0" borderId="21" xfId="4" applyNumberFormat="1" applyFont="1" applyFill="1" applyBorder="1" applyAlignment="1">
      <alignment horizontal="right" wrapText="1"/>
    </xf>
    <xf numFmtId="165" fontId="5" fillId="0" borderId="29" xfId="4" applyNumberFormat="1" applyFont="1" applyFill="1" applyBorder="1" applyAlignment="1">
      <alignment horizontal="right" wrapText="1"/>
    </xf>
    <xf numFmtId="0" fontId="23" fillId="0" borderId="0" xfId="0" applyFont="1" applyAlignment="1">
      <alignment vertical="top"/>
    </xf>
    <xf numFmtId="0" fontId="23" fillId="0" borderId="0" xfId="0" applyFont="1"/>
    <xf numFmtId="3" fontId="6" fillId="0" borderId="31" xfId="0" applyNumberFormat="1" applyFont="1" applyFill="1" applyBorder="1"/>
    <xf numFmtId="3" fontId="6" fillId="0" borderId="44" xfId="0" applyNumberFormat="1" applyFont="1" applyFill="1" applyBorder="1"/>
    <xf numFmtId="10" fontId="6" fillId="0" borderId="12" xfId="0" applyNumberFormat="1" applyFont="1" applyFill="1" applyBorder="1"/>
    <xf numFmtId="3" fontId="6" fillId="0" borderId="10" xfId="0" applyNumberFormat="1" applyFont="1" applyFill="1" applyBorder="1"/>
    <xf numFmtId="3" fontId="6" fillId="0" borderId="4" xfId="0" applyNumberFormat="1" applyFont="1" applyFill="1" applyBorder="1"/>
    <xf numFmtId="10" fontId="6" fillId="0" borderId="17" xfId="4" applyNumberFormat="1" applyFont="1" applyFill="1" applyBorder="1" applyAlignment="1">
      <alignment horizontal="right"/>
    </xf>
    <xf numFmtId="10" fontId="6" fillId="0" borderId="7" xfId="0" applyNumberFormat="1" applyFont="1" applyFill="1" applyBorder="1" applyAlignment="1">
      <alignment horizontal="right"/>
    </xf>
    <xf numFmtId="10" fontId="5" fillId="0" borderId="18" xfId="4" applyNumberFormat="1" applyFont="1" applyFill="1" applyBorder="1" applyAlignment="1">
      <alignment horizontal="right" wrapText="1"/>
    </xf>
    <xf numFmtId="3" fontId="6" fillId="0" borderId="27" xfId="4" applyNumberFormat="1" applyFont="1" applyFill="1" applyBorder="1" applyAlignment="1">
      <alignment horizontal="right"/>
    </xf>
    <xf numFmtId="3" fontId="6" fillId="0" borderId="24" xfId="4" applyNumberFormat="1" applyFont="1" applyFill="1" applyBorder="1" applyAlignment="1">
      <alignment horizontal="right"/>
    </xf>
    <xf numFmtId="2" fontId="6" fillId="0" borderId="25" xfId="4" applyNumberFormat="1" applyFont="1" applyFill="1" applyBorder="1" applyAlignment="1">
      <alignment horizontal="right"/>
    </xf>
    <xf numFmtId="2" fontId="6" fillId="0" borderId="7" xfId="0" applyNumberFormat="1" applyFont="1" applyFill="1" applyBorder="1"/>
    <xf numFmtId="2" fontId="6" fillId="0" borderId="7" xfId="0" applyNumberFormat="1" applyFont="1" applyFill="1" applyBorder="1" applyAlignment="1">
      <alignment horizontal="right"/>
    </xf>
    <xf numFmtId="2" fontId="5" fillId="0" borderId="18" xfId="4" applyNumberFormat="1" applyFont="1" applyFill="1" applyBorder="1" applyAlignment="1">
      <alignment horizontal="right" wrapText="1"/>
    </xf>
    <xf numFmtId="2" fontId="5" fillId="0" borderId="33" xfId="4" applyNumberFormat="1" applyFont="1" applyFill="1" applyBorder="1" applyAlignment="1">
      <alignment horizontal="right" wrapText="1"/>
    </xf>
    <xf numFmtId="3" fontId="6" fillId="0" borderId="31" xfId="4" applyNumberFormat="1" applyFont="1" applyFill="1" applyBorder="1" applyAlignment="1">
      <alignment horizontal="right"/>
    </xf>
    <xf numFmtId="3" fontId="6" fillId="0" borderId="10" xfId="4" applyNumberFormat="1" applyFont="1" applyFill="1" applyBorder="1" applyAlignment="1">
      <alignment horizontal="right"/>
    </xf>
    <xf numFmtId="165" fontId="6" fillId="0" borderId="7" xfId="0" applyNumberFormat="1" applyFont="1" applyFill="1" applyBorder="1"/>
    <xf numFmtId="165" fontId="5" fillId="0" borderId="33" xfId="4" applyNumberFormat="1" applyFont="1" applyFill="1" applyBorder="1" applyAlignment="1">
      <alignment horizontal="right" wrapText="1"/>
    </xf>
    <xf numFmtId="3" fontId="6" fillId="0" borderId="27" xfId="4" applyNumberFormat="1" applyFont="1" applyFill="1" applyBorder="1" applyAlignment="1">
      <alignment horizontal="right" wrapText="1"/>
    </xf>
    <xf numFmtId="165" fontId="6" fillId="0" borderId="25" xfId="4" applyNumberFormat="1" applyFont="1" applyFill="1" applyBorder="1" applyAlignment="1">
      <alignment horizontal="right"/>
    </xf>
    <xf numFmtId="165" fontId="6" fillId="0" borderId="25" xfId="0" applyNumberFormat="1" applyFont="1" applyFill="1" applyBorder="1"/>
    <xf numFmtId="165" fontId="6" fillId="0" borderId="7" xfId="0" applyNumberFormat="1" applyFont="1" applyFill="1" applyBorder="1" applyAlignment="1">
      <alignment horizontal="right"/>
    </xf>
    <xf numFmtId="165" fontId="14" fillId="0" borderId="25" xfId="7" applyNumberFormat="1" applyFont="1" applyFill="1" applyBorder="1" applyAlignment="1">
      <alignment horizontal="right"/>
    </xf>
    <xf numFmtId="165" fontId="6" fillId="0" borderId="17" xfId="0" applyNumberFormat="1" applyFont="1" applyFill="1" applyBorder="1" applyAlignment="1">
      <alignment horizontal="right"/>
    </xf>
    <xf numFmtId="3" fontId="6" fillId="0" borderId="43" xfId="4" applyNumberFormat="1" applyFont="1" applyFill="1" applyBorder="1" applyAlignment="1">
      <alignment horizontal="right"/>
    </xf>
    <xf numFmtId="0" fontId="26" fillId="0" borderId="0" xfId="0" applyFont="1" applyAlignment="1">
      <alignment horizontal="left" vertical="center"/>
    </xf>
    <xf numFmtId="0" fontId="27" fillId="0" borderId="0" xfId="40" quotePrefix="1" applyFont="1"/>
    <xf numFmtId="0" fontId="28" fillId="0" borderId="0" xfId="0" applyFont="1"/>
  </cellXfs>
  <cellStyles count="41">
    <cellStyle name="Comma 2" xfId="6" xr:uid="{00000000-0005-0000-0000-000000000000}"/>
    <cellStyle name="Comma 2 2" xfId="14" xr:uid="{00000000-0005-0000-0000-000001000000}"/>
    <cellStyle name="Comma 2 2 2" xfId="25" xr:uid="{00000000-0005-0000-0000-000002000000}"/>
    <cellStyle name="Comma 2 3" xfId="19" xr:uid="{00000000-0005-0000-0000-000003000000}"/>
    <cellStyle name="Comma 3" xfId="29" xr:uid="{00000000-0005-0000-0000-000004000000}"/>
    <cellStyle name="Heading 1" xfId="38" builtinId="16"/>
    <cellStyle name="Heading 2" xfId="39" builtinId="17"/>
    <cellStyle name="Hyperlink" xfId="40" builtinId="8"/>
    <cellStyle name="Normal" xfId="0" builtinId="0"/>
    <cellStyle name="Normal 2" xfId="2" xr:uid="{00000000-0005-0000-0000-000008000000}"/>
    <cellStyle name="Normal 2 2" xfId="4" xr:uid="{00000000-0005-0000-0000-000009000000}"/>
    <cellStyle name="Normal 2 3" xfId="11" xr:uid="{00000000-0005-0000-0000-00000A000000}"/>
    <cellStyle name="Normal 2 4" xfId="31" xr:uid="{00000000-0005-0000-0000-00000B000000}"/>
    <cellStyle name="Normal 3" xfId="1" xr:uid="{00000000-0005-0000-0000-00000C000000}"/>
    <cellStyle name="Normal 3 2" xfId="3" xr:uid="{00000000-0005-0000-0000-00000D000000}"/>
    <cellStyle name="Normal 3 2 2" xfId="12" xr:uid="{00000000-0005-0000-0000-00000E000000}"/>
    <cellStyle name="Normal 3 2 2 2" xfId="23" xr:uid="{00000000-0005-0000-0000-00000F000000}"/>
    <cellStyle name="Normal 3 2 3" xfId="17" xr:uid="{00000000-0005-0000-0000-000010000000}"/>
    <cellStyle name="Normal 3 3" xfId="10" xr:uid="{00000000-0005-0000-0000-000011000000}"/>
    <cellStyle name="Normal 3 3 2" xfId="22" xr:uid="{00000000-0005-0000-0000-000012000000}"/>
    <cellStyle name="Normal 3 4" xfId="8" xr:uid="{00000000-0005-0000-0000-000013000000}"/>
    <cellStyle name="Normal 3 4 2" xfId="21" xr:uid="{00000000-0005-0000-0000-000014000000}"/>
    <cellStyle name="Normal 3 5" xfId="16" xr:uid="{00000000-0005-0000-0000-000015000000}"/>
    <cellStyle name="Normal 3 6" xfId="33" xr:uid="{00000000-0005-0000-0000-000016000000}"/>
    <cellStyle name="Normal 4" xfId="5" xr:uid="{00000000-0005-0000-0000-000017000000}"/>
    <cellStyle name="Normal 4 2" xfId="13" xr:uid="{00000000-0005-0000-0000-000018000000}"/>
    <cellStyle name="Normal 4 2 2" xfId="24" xr:uid="{00000000-0005-0000-0000-000019000000}"/>
    <cellStyle name="Normal 4 3" xfId="18" xr:uid="{00000000-0005-0000-0000-00001A000000}"/>
    <cellStyle name="Normal 4 4" xfId="35" xr:uid="{00000000-0005-0000-0000-00001B000000}"/>
    <cellStyle name="Normal 5" xfId="9" xr:uid="{00000000-0005-0000-0000-00001C000000}"/>
    <cellStyle name="Normal 5 2" xfId="36" xr:uid="{00000000-0005-0000-0000-00001D000000}"/>
    <cellStyle name="Normal 6" xfId="37" xr:uid="{00000000-0005-0000-0000-00001E000000}"/>
    <cellStyle name="Normal 7" xfId="27" xr:uid="{00000000-0005-0000-0000-00001F000000}"/>
    <cellStyle name="Percent" xfId="28" builtinId="5"/>
    <cellStyle name="Percent 2" xfId="7" xr:uid="{00000000-0005-0000-0000-000021000000}"/>
    <cellStyle name="Percent 2 2" xfId="15" xr:uid="{00000000-0005-0000-0000-000022000000}"/>
    <cellStyle name="Percent 2 2 2" xfId="26" xr:uid="{00000000-0005-0000-0000-000023000000}"/>
    <cellStyle name="Percent 2 3" xfId="20" xr:uid="{00000000-0005-0000-0000-000024000000}"/>
    <cellStyle name="Percent 2 4" xfId="32" xr:uid="{00000000-0005-0000-0000-000025000000}"/>
    <cellStyle name="Percent 3" xfId="34" xr:uid="{00000000-0005-0000-0000-000026000000}"/>
    <cellStyle name="Percent 4" xfId="30" xr:uid="{00000000-0005-0000-0000-000027000000}"/>
  </cellStyles>
  <dxfs count="0"/>
  <tableStyles count="0" defaultTableStyle="TableStyleMedium2" defaultPivotStyle="PivotStyleLight16"/>
  <colors>
    <mruColors>
      <color rgb="FFFFFFCC"/>
      <color rgb="FFCCFFFF"/>
      <color rgb="FFCCFFCC"/>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284E-C256-4456-81EC-FA53DFF439A0}">
  <dimension ref="A1:A10"/>
  <sheetViews>
    <sheetView tabSelected="1" workbookViewId="0"/>
  </sheetViews>
  <sheetFormatPr defaultRowHeight="12.75" x14ac:dyDescent="0.2"/>
  <cols>
    <col min="1" max="1" width="54.5703125" bestFit="1" customWidth="1"/>
  </cols>
  <sheetData>
    <row r="1" spans="1:1" ht="23.25" x14ac:dyDescent="0.2">
      <c r="A1" s="327" t="s">
        <v>135</v>
      </c>
    </row>
    <row r="2" spans="1:1" ht="23.25" x14ac:dyDescent="0.2">
      <c r="A2" s="327" t="s">
        <v>127</v>
      </c>
    </row>
    <row r="3" spans="1:1" ht="18" x14ac:dyDescent="0.25">
      <c r="A3" s="328" t="s">
        <v>128</v>
      </c>
    </row>
    <row r="4" spans="1:1" ht="18" x14ac:dyDescent="0.25">
      <c r="A4" s="328" t="s">
        <v>129</v>
      </c>
    </row>
    <row r="5" spans="1:1" ht="18" x14ac:dyDescent="0.25">
      <c r="A5" s="328" t="s">
        <v>130</v>
      </c>
    </row>
    <row r="6" spans="1:1" ht="18" x14ac:dyDescent="0.25">
      <c r="A6" s="328" t="s">
        <v>131</v>
      </c>
    </row>
    <row r="7" spans="1:1" ht="18" x14ac:dyDescent="0.25">
      <c r="A7" s="328" t="s">
        <v>132</v>
      </c>
    </row>
    <row r="8" spans="1:1" ht="18" x14ac:dyDescent="0.25">
      <c r="A8" s="328" t="s">
        <v>133</v>
      </c>
    </row>
    <row r="9" spans="1:1" ht="18" x14ac:dyDescent="0.25">
      <c r="A9" s="328" t="s">
        <v>134</v>
      </c>
    </row>
    <row r="10" spans="1:1" x14ac:dyDescent="0.2">
      <c r="A10" s="329" t="s">
        <v>136</v>
      </c>
    </row>
  </sheetData>
  <hyperlinks>
    <hyperlink ref="A3" location="'Section A'!A1" display="'Section A'!A1" xr:uid="{B1F036AA-F9CE-40B0-BA32-E9782B419D20}"/>
    <hyperlink ref="A4" location="'Section B'!A1" display="'Section B'!A1" xr:uid="{F1A116D1-BE87-4D65-8A1E-2795D554138E}"/>
    <hyperlink ref="A5" location="'Section C'!A1" display="'Section C'!A1" xr:uid="{78BE8E4A-649D-445E-9E7F-BB4B002E36CF}"/>
    <hyperlink ref="A6" location="'Section A Appendix'!A1" display="'Section A Appendix'!A1" xr:uid="{ED9B8710-40F1-4392-91A3-2D56FBD1A4D6}"/>
    <hyperlink ref="A7" location="'Section B Appendix'!A1" display="'Section B Appendix'!A1" xr:uid="{DBA219E4-09F2-458E-BBFA-DBD023BA3906}"/>
    <hyperlink ref="A8" location="'Section C Appendix'!A1" display="'Section C Appendix'!A1" xr:uid="{F53697BD-4073-4F0C-A13C-A539E5AF42BA}"/>
    <hyperlink ref="A9" location="'Notes about Report Populations'!A1" display="'Notes about Report Populations'!A1" xr:uid="{C99F7085-AD00-48EC-B204-A8D20BD4CC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1"/>
  <sheetViews>
    <sheetView zoomScaleNormal="100" workbookViewId="0">
      <pane ySplit="2" topLeftCell="A28" activePane="bottomLeft" state="frozen"/>
      <selection pane="bottomLeft"/>
    </sheetView>
  </sheetViews>
  <sheetFormatPr defaultRowHeight="12.75" x14ac:dyDescent="0.2"/>
  <cols>
    <col min="1" max="1" width="10.140625" style="1" customWidth="1"/>
    <col min="2" max="2" width="47.28515625" customWidth="1"/>
    <col min="3" max="3" width="18.42578125" customWidth="1"/>
    <col min="4" max="5" width="12" style="2" customWidth="1"/>
    <col min="6" max="6" width="12" style="3" customWidth="1"/>
    <col min="7" max="9" width="12" style="33" customWidth="1"/>
  </cols>
  <sheetData>
    <row r="1" spans="1:9" s="110" customFormat="1" ht="15" x14ac:dyDescent="0.2">
      <c r="A1" s="131" t="s">
        <v>122</v>
      </c>
      <c r="B1" s="132"/>
      <c r="C1" s="132"/>
      <c r="D1" s="132"/>
      <c r="E1" s="132"/>
      <c r="F1" s="132"/>
      <c r="G1" s="133"/>
      <c r="H1" s="133"/>
      <c r="I1" s="133"/>
    </row>
    <row r="2" spans="1:9" s="110" customFormat="1" ht="13.5" thickBot="1" x14ac:dyDescent="0.25">
      <c r="A2" s="134" t="s">
        <v>0</v>
      </c>
      <c r="B2" s="135" t="s">
        <v>11</v>
      </c>
      <c r="C2" s="135" t="s">
        <v>18</v>
      </c>
      <c r="D2" s="136" t="s">
        <v>9</v>
      </c>
      <c r="E2" s="136" t="s">
        <v>13</v>
      </c>
      <c r="F2" s="136" t="s">
        <v>38</v>
      </c>
      <c r="G2" s="136" t="s">
        <v>84</v>
      </c>
      <c r="H2" s="136" t="s">
        <v>88</v>
      </c>
      <c r="I2" s="136" t="s">
        <v>119</v>
      </c>
    </row>
    <row r="3" spans="1:9" s="3" customFormat="1" x14ac:dyDescent="0.2">
      <c r="A3" s="19" t="s">
        <v>21</v>
      </c>
      <c r="B3" s="43" t="s">
        <v>49</v>
      </c>
      <c r="C3" s="43" t="s">
        <v>6</v>
      </c>
      <c r="D3" s="252">
        <v>0.11734513274336283</v>
      </c>
      <c r="E3" s="252">
        <v>0.13919156414762743</v>
      </c>
      <c r="F3" s="252">
        <v>0.12737293325168403</v>
      </c>
      <c r="G3" s="252">
        <v>0.11782163525745699</v>
      </c>
      <c r="H3" s="252">
        <v>0.12633253778838499</v>
      </c>
      <c r="I3" s="192">
        <v>8.4523809523809501E-2</v>
      </c>
    </row>
    <row r="4" spans="1:9" s="3" customFormat="1" x14ac:dyDescent="0.2">
      <c r="A4" s="8" t="s">
        <v>21</v>
      </c>
      <c r="B4" s="44" t="s">
        <v>49</v>
      </c>
      <c r="C4" s="44" t="s">
        <v>108</v>
      </c>
      <c r="D4" s="253">
        <v>0.11564775987640698</v>
      </c>
      <c r="E4" s="253">
        <v>0.13920454545454544</v>
      </c>
      <c r="F4" s="253">
        <v>0.12205527731404192</v>
      </c>
      <c r="G4" s="253">
        <v>0.12042932508641077</v>
      </c>
      <c r="H4" s="253">
        <v>0.12806981936269535</v>
      </c>
      <c r="I4" s="194">
        <v>7.8580097087378648E-2</v>
      </c>
    </row>
    <row r="5" spans="1:9" s="33" customFormat="1" x14ac:dyDescent="0.2">
      <c r="A5" s="20" t="s">
        <v>21</v>
      </c>
      <c r="B5" s="45" t="s">
        <v>49</v>
      </c>
      <c r="C5" s="45" t="s">
        <v>43</v>
      </c>
      <c r="D5" s="254">
        <v>0.13157894736842105</v>
      </c>
      <c r="E5" s="254">
        <v>0.12218649517684887</v>
      </c>
      <c r="F5" s="254">
        <v>0.14550264550264549</v>
      </c>
      <c r="G5" s="254">
        <v>0.101123595505618</v>
      </c>
      <c r="H5" s="254">
        <v>0.11715481171548101</v>
      </c>
      <c r="I5" s="200">
        <v>8.2474226804123696E-2</v>
      </c>
    </row>
    <row r="6" spans="1:9" s="3" customFormat="1" x14ac:dyDescent="0.2">
      <c r="A6" s="20" t="s">
        <v>21</v>
      </c>
      <c r="B6" s="45" t="s">
        <v>49</v>
      </c>
      <c r="C6" s="45" t="s">
        <v>15</v>
      </c>
      <c r="D6" s="255">
        <v>0.11728395061728394</v>
      </c>
      <c r="E6" s="255">
        <v>0.19298245614035087</v>
      </c>
      <c r="F6" s="255">
        <v>0.19292604501607716</v>
      </c>
      <c r="G6" s="255">
        <v>0.138364779874214</v>
      </c>
      <c r="H6" s="255">
        <v>0.18589743589743599</v>
      </c>
      <c r="I6" s="194">
        <v>0.18846153846153799</v>
      </c>
    </row>
    <row r="7" spans="1:9" s="3" customFormat="1" x14ac:dyDescent="0.2">
      <c r="A7" s="20" t="s">
        <v>21</v>
      </c>
      <c r="B7" s="45" t="s">
        <v>49</v>
      </c>
      <c r="C7" s="45" t="s">
        <v>16</v>
      </c>
      <c r="D7" s="255">
        <v>0.10382513661202186</v>
      </c>
      <c r="E7" s="255">
        <v>0.12238805970149254</v>
      </c>
      <c r="F7" s="255">
        <v>0.1423611111111111</v>
      </c>
      <c r="G7" s="255">
        <v>0.100671140939597</v>
      </c>
      <c r="H7" s="255">
        <v>6.9518716577540093E-2</v>
      </c>
      <c r="I7" s="204">
        <v>6.1728395061728399E-2</v>
      </c>
    </row>
    <row r="8" spans="1:9" s="3" customFormat="1" ht="13.5" thickBot="1" x14ac:dyDescent="0.25">
      <c r="A8" s="20" t="s">
        <v>21</v>
      </c>
      <c r="B8" s="45" t="s">
        <v>49</v>
      </c>
      <c r="C8" s="45" t="s">
        <v>89</v>
      </c>
      <c r="D8" s="255">
        <v>0.146341463414634</v>
      </c>
      <c r="E8" s="255">
        <v>0.133333333333333</v>
      </c>
      <c r="F8" s="255">
        <v>0.109756097560976</v>
      </c>
      <c r="G8" s="255">
        <v>7.18232044198895E-2</v>
      </c>
      <c r="H8" s="255">
        <v>0.118556701030928</v>
      </c>
      <c r="I8" s="208">
        <v>7.2727272727272696E-2</v>
      </c>
    </row>
    <row r="9" spans="1:9" s="3" customFormat="1" x14ac:dyDescent="0.2">
      <c r="A9" s="46" t="s">
        <v>29</v>
      </c>
      <c r="B9" s="47" t="s">
        <v>55</v>
      </c>
      <c r="C9" s="47" t="s">
        <v>6</v>
      </c>
      <c r="D9" s="252">
        <v>0.59053938356164382</v>
      </c>
      <c r="E9" s="252">
        <v>0.57389162561576357</v>
      </c>
      <c r="F9" s="252">
        <v>0.56901802206579799</v>
      </c>
      <c r="G9" s="252">
        <v>0.52687112296365002</v>
      </c>
      <c r="H9" s="252">
        <v>0.46188688241254</v>
      </c>
      <c r="I9" s="200">
        <v>0.43095777066583402</v>
      </c>
    </row>
    <row r="10" spans="1:9" s="3" customFormat="1" x14ac:dyDescent="0.2">
      <c r="A10" s="48" t="s">
        <v>29</v>
      </c>
      <c r="B10" s="49" t="s">
        <v>55</v>
      </c>
      <c r="C10" s="49" t="s">
        <v>108</v>
      </c>
      <c r="D10" s="256">
        <v>0.60118446732619957</v>
      </c>
      <c r="E10" s="256">
        <v>0.58764525993883787</v>
      </c>
      <c r="F10" s="256">
        <v>0.58235657001850705</v>
      </c>
      <c r="G10" s="256">
        <v>0.54001752592376229</v>
      </c>
      <c r="H10" s="256">
        <v>0.4725473906804622</v>
      </c>
      <c r="I10" s="194">
        <v>0.43442704697317241</v>
      </c>
    </row>
    <row r="11" spans="1:9" s="33" customFormat="1" x14ac:dyDescent="0.2">
      <c r="A11" s="50" t="s">
        <v>29</v>
      </c>
      <c r="B11" s="51" t="s">
        <v>55</v>
      </c>
      <c r="C11" s="51" t="s">
        <v>43</v>
      </c>
      <c r="D11" s="255">
        <v>0.54478301015697139</v>
      </c>
      <c r="E11" s="255">
        <v>0.55048076923076927</v>
      </c>
      <c r="F11" s="255">
        <v>0.50122448979591838</v>
      </c>
      <c r="G11" s="255">
        <v>0.47207207207207202</v>
      </c>
      <c r="H11" s="255">
        <v>0.41247672253258799</v>
      </c>
      <c r="I11" s="194">
        <v>0.41466666666666702</v>
      </c>
    </row>
    <row r="12" spans="1:9" s="3" customFormat="1" x14ac:dyDescent="0.2">
      <c r="A12" s="50" t="s">
        <v>29</v>
      </c>
      <c r="B12" s="51" t="s">
        <v>55</v>
      </c>
      <c r="C12" s="51" t="s">
        <v>15</v>
      </c>
      <c r="D12" s="255">
        <v>0.52407152682255842</v>
      </c>
      <c r="E12" s="255">
        <v>0.47489539748953974</v>
      </c>
      <c r="F12" s="255">
        <v>0.52013422818791943</v>
      </c>
      <c r="G12" s="255">
        <v>0.45210280373831802</v>
      </c>
      <c r="H12" s="255">
        <v>0.42135476463834698</v>
      </c>
      <c r="I12" s="194">
        <v>0.38586956521739102</v>
      </c>
    </row>
    <row r="13" spans="1:9" s="3" customFormat="1" x14ac:dyDescent="0.2">
      <c r="A13" s="50" t="s">
        <v>29</v>
      </c>
      <c r="B13" s="51" t="s">
        <v>55</v>
      </c>
      <c r="C13" s="51" t="s">
        <v>16</v>
      </c>
      <c r="D13" s="255">
        <v>0.54914703493095041</v>
      </c>
      <c r="E13" s="255">
        <v>0.51897533206831115</v>
      </c>
      <c r="F13" s="255">
        <v>0.49491869918699188</v>
      </c>
      <c r="G13" s="255">
        <v>0.49478079331941499</v>
      </c>
      <c r="H13" s="255">
        <v>0.41236068895643402</v>
      </c>
      <c r="I13" s="204">
        <v>0.44320987654320998</v>
      </c>
    </row>
    <row r="14" spans="1:9" s="3" customFormat="1" ht="13.5" thickBot="1" x14ac:dyDescent="0.25">
      <c r="A14" s="50" t="s">
        <v>29</v>
      </c>
      <c r="B14" s="51" t="s">
        <v>55</v>
      </c>
      <c r="C14" s="51" t="s">
        <v>89</v>
      </c>
      <c r="D14" s="255">
        <v>0.57868020304568502</v>
      </c>
      <c r="E14" s="255">
        <v>0.51156069364161805</v>
      </c>
      <c r="F14" s="255">
        <v>0.54596100278551496</v>
      </c>
      <c r="G14" s="255">
        <v>0.48811410459588001</v>
      </c>
      <c r="H14" s="255">
        <v>0.45544554455445502</v>
      </c>
      <c r="I14" s="208">
        <v>0.43237704918032799</v>
      </c>
    </row>
    <row r="15" spans="1:9" s="3" customFormat="1" x14ac:dyDescent="0.2">
      <c r="A15" s="46" t="s">
        <v>22</v>
      </c>
      <c r="B15" s="52" t="s">
        <v>44</v>
      </c>
      <c r="C15" s="47" t="s">
        <v>6</v>
      </c>
      <c r="D15" s="252">
        <v>0.36689615605278258</v>
      </c>
      <c r="E15" s="252">
        <v>0.36783962925041802</v>
      </c>
      <c r="F15" s="252">
        <v>0.35194880744618967</v>
      </c>
      <c r="G15" s="252">
        <v>0.32174015562367397</v>
      </c>
      <c r="H15" s="252">
        <v>0.28999999999999998</v>
      </c>
      <c r="I15" s="200">
        <v>0.27853805073431198</v>
      </c>
    </row>
    <row r="16" spans="1:9" s="3" customFormat="1" x14ac:dyDescent="0.2">
      <c r="A16" s="48" t="s">
        <v>22</v>
      </c>
      <c r="B16" s="53" t="s">
        <v>44</v>
      </c>
      <c r="C16" s="49" t="s">
        <v>108</v>
      </c>
      <c r="D16" s="256">
        <v>0.38106848332735749</v>
      </c>
      <c r="E16" s="256">
        <v>0.38797777629024699</v>
      </c>
      <c r="F16" s="256">
        <v>0.36587745544425654</v>
      </c>
      <c r="G16" s="256">
        <v>0.33592147670670963</v>
      </c>
      <c r="H16" s="256">
        <v>0.30322478409000869</v>
      </c>
      <c r="I16" s="194">
        <v>0.28053917438921649</v>
      </c>
    </row>
    <row r="17" spans="1:9" s="33" customFormat="1" x14ac:dyDescent="0.2">
      <c r="A17" s="50" t="s">
        <v>22</v>
      </c>
      <c r="B17" s="54" t="s">
        <v>44</v>
      </c>
      <c r="C17" s="51" t="s">
        <v>43</v>
      </c>
      <c r="D17" s="255">
        <v>0.28433476394849788</v>
      </c>
      <c r="E17" s="255">
        <v>0.30009319664492079</v>
      </c>
      <c r="F17" s="255">
        <v>0.30099728014505894</v>
      </c>
      <c r="G17" s="255">
        <v>0.28975609756097598</v>
      </c>
      <c r="H17" s="255">
        <v>0.24494142705005301</v>
      </c>
      <c r="I17" s="194">
        <v>0.28860028860028902</v>
      </c>
    </row>
    <row r="18" spans="1:9" s="3" customFormat="1" x14ac:dyDescent="0.2">
      <c r="A18" s="50" t="s">
        <v>22</v>
      </c>
      <c r="B18" s="54" t="s">
        <v>44</v>
      </c>
      <c r="C18" s="51" t="s">
        <v>15</v>
      </c>
      <c r="D18" s="255">
        <v>0.4017857142857143</v>
      </c>
      <c r="E18" s="255">
        <v>0.36047904191616764</v>
      </c>
      <c r="F18" s="255">
        <v>0.36045056320400498</v>
      </c>
      <c r="G18" s="255">
        <v>0.28645161290322602</v>
      </c>
      <c r="H18" s="255">
        <v>0.30487804878048802</v>
      </c>
      <c r="I18" s="194">
        <v>0.29593495934959402</v>
      </c>
    </row>
    <row r="19" spans="1:9" s="3" customFormat="1" x14ac:dyDescent="0.2">
      <c r="A19" s="50" t="s">
        <v>22</v>
      </c>
      <c r="B19" s="54" t="s">
        <v>44</v>
      </c>
      <c r="C19" s="51" t="s">
        <v>16</v>
      </c>
      <c r="D19" s="255">
        <v>0.29567519858781999</v>
      </c>
      <c r="E19" s="255">
        <v>0.25285171102661602</v>
      </c>
      <c r="F19" s="255">
        <v>0.25450901803607212</v>
      </c>
      <c r="G19" s="255">
        <v>0.26746724890829698</v>
      </c>
      <c r="H19" s="255">
        <v>0.19691969196919701</v>
      </c>
      <c r="I19" s="204">
        <v>0.26149425287356298</v>
      </c>
    </row>
    <row r="20" spans="1:9" s="3" customFormat="1" ht="13.5" thickBot="1" x14ac:dyDescent="0.25">
      <c r="A20" s="50" t="s">
        <v>22</v>
      </c>
      <c r="B20" s="54" t="s">
        <v>44</v>
      </c>
      <c r="C20" s="51" t="s">
        <v>89</v>
      </c>
      <c r="D20" s="255">
        <v>0.282085561497326</v>
      </c>
      <c r="E20" s="255">
        <v>0.214285714285714</v>
      </c>
      <c r="F20" s="255">
        <v>0.24566929133858301</v>
      </c>
      <c r="G20" s="255">
        <v>0.18120805369127499</v>
      </c>
      <c r="H20" s="255">
        <v>0.204582651391162</v>
      </c>
      <c r="I20" s="208">
        <v>0.22727272727272699</v>
      </c>
    </row>
    <row r="21" spans="1:9" s="3" customFormat="1" x14ac:dyDescent="0.2">
      <c r="A21" s="46" t="s">
        <v>27</v>
      </c>
      <c r="B21" s="52" t="s">
        <v>45</v>
      </c>
      <c r="C21" s="47" t="s">
        <v>6</v>
      </c>
      <c r="D21" s="252">
        <v>0.286230636833046</v>
      </c>
      <c r="E21" s="252">
        <v>0.27994826750013502</v>
      </c>
      <c r="F21" s="252">
        <v>0.28732349674758101</v>
      </c>
      <c r="G21" s="252">
        <v>0.28678377741098798</v>
      </c>
      <c r="H21" s="252">
        <v>0.28454619787407998</v>
      </c>
      <c r="I21" s="200">
        <v>0.30140186915887901</v>
      </c>
    </row>
    <row r="22" spans="1:9" s="3" customFormat="1" x14ac:dyDescent="0.2">
      <c r="A22" s="48" t="s">
        <v>27</v>
      </c>
      <c r="B22" s="53" t="s">
        <v>45</v>
      </c>
      <c r="C22" s="49" t="s">
        <v>108</v>
      </c>
      <c r="D22" s="256">
        <v>0.28382932950878453</v>
      </c>
      <c r="E22" s="256">
        <v>0.2705669723542406</v>
      </c>
      <c r="F22" s="256">
        <v>0.28027839209054245</v>
      </c>
      <c r="G22" s="256">
        <v>0.27988573102842074</v>
      </c>
      <c r="H22" s="256">
        <v>0.28090332805071316</v>
      </c>
      <c r="I22" s="194">
        <v>0.29296545914069083</v>
      </c>
    </row>
    <row r="23" spans="1:9" s="33" customFormat="1" x14ac:dyDescent="0.2">
      <c r="A23" s="48" t="s">
        <v>27</v>
      </c>
      <c r="B23" s="53" t="s">
        <v>45</v>
      </c>
      <c r="C23" s="51" t="s">
        <v>43</v>
      </c>
      <c r="D23" s="255">
        <v>0.331545064377682</v>
      </c>
      <c r="E23" s="255">
        <v>0.36346691519105312</v>
      </c>
      <c r="F23" s="255">
        <v>0.33454215775158658</v>
      </c>
      <c r="G23" s="255">
        <v>0.31219512195122001</v>
      </c>
      <c r="H23" s="255">
        <v>0.29179978700745501</v>
      </c>
      <c r="I23" s="194">
        <v>0.31024531024530999</v>
      </c>
    </row>
    <row r="24" spans="1:9" s="3" customFormat="1" x14ac:dyDescent="0.2">
      <c r="A24" s="48" t="s">
        <v>27</v>
      </c>
      <c r="B24" s="53" t="s">
        <v>45</v>
      </c>
      <c r="C24" s="51" t="s">
        <v>15</v>
      </c>
      <c r="D24" s="255">
        <v>0.26488095238095238</v>
      </c>
      <c r="E24" s="255">
        <v>0.34970059880239523</v>
      </c>
      <c r="F24" s="255">
        <v>0.32540675844806005</v>
      </c>
      <c r="G24" s="255">
        <v>0.34838709677419399</v>
      </c>
      <c r="H24" s="255">
        <v>0.30853658536585399</v>
      </c>
      <c r="I24" s="194">
        <v>0.33008130081300802</v>
      </c>
    </row>
    <row r="25" spans="1:9" s="3" customFormat="1" x14ac:dyDescent="0.2">
      <c r="A25" s="48" t="s">
        <v>27</v>
      </c>
      <c r="B25" s="53" t="s">
        <v>45</v>
      </c>
      <c r="C25" s="51" t="s">
        <v>16</v>
      </c>
      <c r="D25" s="255">
        <v>0.30714916151809402</v>
      </c>
      <c r="E25" s="255">
        <v>0.27376425855513298</v>
      </c>
      <c r="F25" s="255">
        <v>0.29859719438877802</v>
      </c>
      <c r="G25" s="255">
        <v>0.30676855895196498</v>
      </c>
      <c r="H25" s="255">
        <v>0.299229922992299</v>
      </c>
      <c r="I25" s="204">
        <v>0.37068965517241398</v>
      </c>
    </row>
    <row r="26" spans="1:9" s="3" customFormat="1" ht="13.5" thickBot="1" x14ac:dyDescent="0.25">
      <c r="A26" s="55" t="s">
        <v>27</v>
      </c>
      <c r="B26" s="56" t="s">
        <v>45</v>
      </c>
      <c r="C26" s="51" t="s">
        <v>89</v>
      </c>
      <c r="D26" s="255">
        <v>0.26203208556149699</v>
      </c>
      <c r="E26" s="255">
        <v>0.278115501519757</v>
      </c>
      <c r="F26" s="255">
        <v>0.31023622047244098</v>
      </c>
      <c r="G26" s="255">
        <v>0.29026845637583898</v>
      </c>
      <c r="H26" s="255">
        <v>0.29459901800327298</v>
      </c>
      <c r="I26" s="208">
        <v>0.31818181818181801</v>
      </c>
    </row>
    <row r="27" spans="1:9" s="3" customFormat="1" x14ac:dyDescent="0.2">
      <c r="A27" s="46" t="s">
        <v>23</v>
      </c>
      <c r="B27" s="47" t="s">
        <v>46</v>
      </c>
      <c r="C27" s="47" t="s">
        <v>6</v>
      </c>
      <c r="D27" s="252">
        <v>0.3472174411933448</v>
      </c>
      <c r="E27" s="252">
        <v>0.35221210324944763</v>
      </c>
      <c r="F27" s="252">
        <v>0.36072769580622982</v>
      </c>
      <c r="G27" s="252">
        <v>0.39147606696533799</v>
      </c>
      <c r="H27" s="252">
        <v>0.42549845902257999</v>
      </c>
      <c r="I27" s="200">
        <v>0.42006008010680901</v>
      </c>
    </row>
    <row r="28" spans="1:9" s="3" customFormat="1" x14ac:dyDescent="0.2">
      <c r="A28" s="48" t="s">
        <v>23</v>
      </c>
      <c r="B28" s="49" t="s">
        <v>46</v>
      </c>
      <c r="C28" s="49" t="s">
        <v>108</v>
      </c>
      <c r="D28" s="256">
        <v>0.33553244890641809</v>
      </c>
      <c r="E28" s="256">
        <v>0.3421246402034942</v>
      </c>
      <c r="F28" s="256">
        <v>0.35410433198907248</v>
      </c>
      <c r="G28" s="256">
        <v>0.38419279226486963</v>
      </c>
      <c r="H28" s="256">
        <v>0.41592709984152137</v>
      </c>
      <c r="I28" s="194">
        <v>0.42649536647009267</v>
      </c>
    </row>
    <row r="29" spans="1:9" s="33" customFormat="1" x14ac:dyDescent="0.2">
      <c r="A29" s="50" t="s">
        <v>23</v>
      </c>
      <c r="B29" s="51" t="s">
        <v>46</v>
      </c>
      <c r="C29" s="51" t="s">
        <v>43</v>
      </c>
      <c r="D29" s="255">
        <v>0.38412017167381973</v>
      </c>
      <c r="E29" s="255">
        <v>0.32712022367194782</v>
      </c>
      <c r="F29" s="255">
        <v>0.36264732547597461</v>
      </c>
      <c r="G29" s="255">
        <v>0.39804878048780501</v>
      </c>
      <c r="H29" s="255">
        <v>0.46325878594249198</v>
      </c>
      <c r="I29" s="194">
        <v>0.40115440115440099</v>
      </c>
    </row>
    <row r="30" spans="1:9" s="3" customFormat="1" x14ac:dyDescent="0.2">
      <c r="A30" s="50" t="s">
        <v>23</v>
      </c>
      <c r="B30" s="51" t="s">
        <v>46</v>
      </c>
      <c r="C30" s="45" t="s">
        <v>15</v>
      </c>
      <c r="D30" s="255">
        <v>0.33333333333333331</v>
      </c>
      <c r="E30" s="255">
        <v>0.28982035928143712</v>
      </c>
      <c r="F30" s="255">
        <v>0.311639549436796</v>
      </c>
      <c r="G30" s="255">
        <v>0.36516129032258099</v>
      </c>
      <c r="H30" s="255">
        <v>0.38658536585365899</v>
      </c>
      <c r="I30" s="194">
        <v>0.37398373983739802</v>
      </c>
    </row>
    <row r="31" spans="1:9" s="3" customFormat="1" x14ac:dyDescent="0.2">
      <c r="A31" s="50" t="s">
        <v>23</v>
      </c>
      <c r="B31" s="51" t="s">
        <v>46</v>
      </c>
      <c r="C31" s="45" t="s">
        <v>16</v>
      </c>
      <c r="D31" s="255">
        <v>0.3971756398940865</v>
      </c>
      <c r="E31" s="255">
        <v>0.47338403041825095</v>
      </c>
      <c r="F31" s="255">
        <v>0.4468937875751503</v>
      </c>
      <c r="G31" s="255">
        <v>0.42576419213973798</v>
      </c>
      <c r="H31" s="255">
        <v>0.50385038503850399</v>
      </c>
      <c r="I31" s="204">
        <v>0.36781609195402298</v>
      </c>
    </row>
    <row r="32" spans="1:9" s="3" customFormat="1" ht="13.5" thickBot="1" x14ac:dyDescent="0.25">
      <c r="A32" s="50" t="s">
        <v>23</v>
      </c>
      <c r="B32" s="51" t="s">
        <v>46</v>
      </c>
      <c r="C32" s="51" t="s">
        <v>89</v>
      </c>
      <c r="D32" s="255">
        <v>0.45588235294117602</v>
      </c>
      <c r="E32" s="255">
        <v>0.50759878419452897</v>
      </c>
      <c r="F32" s="255">
        <v>0.44409448818897601</v>
      </c>
      <c r="G32" s="255">
        <v>0.528523489932886</v>
      </c>
      <c r="H32" s="255">
        <v>0.50081833060556502</v>
      </c>
      <c r="I32" s="208">
        <v>0.45454545454545497</v>
      </c>
    </row>
    <row r="33" spans="1:9" s="3" customFormat="1" x14ac:dyDescent="0.2">
      <c r="A33" s="46" t="s">
        <v>24</v>
      </c>
      <c r="B33" s="47" t="s">
        <v>50</v>
      </c>
      <c r="C33" s="47" t="s">
        <v>6</v>
      </c>
      <c r="D33" s="252">
        <v>6.3761955366631207E-2</v>
      </c>
      <c r="E33" s="252">
        <v>6.0765718299964903E-2</v>
      </c>
      <c r="F33" s="252">
        <v>5.9633930328675498E-2</v>
      </c>
      <c r="G33" s="252">
        <v>6.8892393018324199E-2</v>
      </c>
      <c r="H33" s="252">
        <v>7.0887977352822207E-2</v>
      </c>
      <c r="I33" s="192">
        <v>6.39481000926784E-2</v>
      </c>
    </row>
    <row r="34" spans="1:9" s="3" customFormat="1" x14ac:dyDescent="0.2">
      <c r="A34" s="57" t="s">
        <v>24</v>
      </c>
      <c r="B34" s="58" t="s">
        <v>50</v>
      </c>
      <c r="C34" s="49" t="s">
        <v>108</v>
      </c>
      <c r="D34" s="256">
        <v>6.0809910749966695E-2</v>
      </c>
      <c r="E34" s="256">
        <v>5.8084281605602098E-2</v>
      </c>
      <c r="F34" s="256">
        <v>5.7939393939393936E-2</v>
      </c>
      <c r="G34" s="256">
        <v>6.5459232125898797E-2</v>
      </c>
      <c r="H34" s="256">
        <v>6.8442174388909163E-2</v>
      </c>
      <c r="I34" s="194">
        <v>6.2292520991993748E-2</v>
      </c>
    </row>
    <row r="35" spans="1:9" s="33" customFormat="1" x14ac:dyDescent="0.2">
      <c r="A35" s="57" t="s">
        <v>24</v>
      </c>
      <c r="B35" s="58" t="s">
        <v>50</v>
      </c>
      <c r="C35" s="51" t="s">
        <v>43</v>
      </c>
      <c r="D35" s="255">
        <v>6.4165844027640695E-2</v>
      </c>
      <c r="E35" s="255">
        <v>6.4488392089423904E-2</v>
      </c>
      <c r="F35" s="255">
        <v>6.1551433389544698E-2</v>
      </c>
      <c r="G35" s="255">
        <v>6.5943992773261101E-2</v>
      </c>
      <c r="H35" s="255">
        <v>7.3929961089494206E-2</v>
      </c>
      <c r="I35" s="194">
        <v>6.5159574468085096E-2</v>
      </c>
    </row>
    <row r="36" spans="1:9" s="3" customFormat="1" x14ac:dyDescent="0.2">
      <c r="A36" s="48" t="s">
        <v>24</v>
      </c>
      <c r="B36" s="53" t="s">
        <v>50</v>
      </c>
      <c r="C36" s="45" t="s">
        <v>15</v>
      </c>
      <c r="D36" s="255">
        <v>6.2240663900414897E-2</v>
      </c>
      <c r="E36" s="255">
        <v>0.04</v>
      </c>
      <c r="F36" s="255">
        <v>4.5077105575326203E-2</v>
      </c>
      <c r="G36" s="255">
        <v>7.1258907363420401E-2</v>
      </c>
      <c r="H36" s="255">
        <v>7.2869955156950703E-2</v>
      </c>
      <c r="I36" s="194">
        <v>5.31914893617021E-2</v>
      </c>
    </row>
    <row r="37" spans="1:9" s="3" customFormat="1" x14ac:dyDescent="0.2">
      <c r="A37" s="48" t="s">
        <v>24</v>
      </c>
      <c r="B37" s="53" t="s">
        <v>50</v>
      </c>
      <c r="C37" s="45" t="s">
        <v>16</v>
      </c>
      <c r="D37" s="255">
        <v>9.3576526566217302E-2</v>
      </c>
      <c r="E37" s="255">
        <v>9.3321917808219204E-2</v>
      </c>
      <c r="F37" s="255">
        <v>8.5376930063578604E-2</v>
      </c>
      <c r="G37" s="255">
        <v>0.104506232023011</v>
      </c>
      <c r="H37" s="255">
        <v>9.66796875E-2</v>
      </c>
      <c r="I37" s="204">
        <v>8.3333333333333301E-2</v>
      </c>
    </row>
    <row r="38" spans="1:9" s="3" customFormat="1" ht="13.5" thickBot="1" x14ac:dyDescent="0.25">
      <c r="A38" s="55" t="s">
        <v>24</v>
      </c>
      <c r="B38" s="56" t="s">
        <v>50</v>
      </c>
      <c r="C38" s="51" t="s">
        <v>89</v>
      </c>
      <c r="D38" s="255">
        <v>7.2929542645240999E-2</v>
      </c>
      <c r="E38" s="255">
        <v>8.6419753086419804E-2</v>
      </c>
      <c r="F38" s="255">
        <v>7.3487031700288197E-2</v>
      </c>
      <c r="G38" s="255">
        <v>9.1324200913242004E-2</v>
      </c>
      <c r="H38" s="255">
        <v>7.4242424242424193E-2</v>
      </c>
      <c r="I38" s="194">
        <v>7.9545454545454503E-2</v>
      </c>
    </row>
    <row r="39" spans="1:9" s="3" customFormat="1" x14ac:dyDescent="0.2">
      <c r="A39" s="46" t="s">
        <v>25</v>
      </c>
      <c r="B39" s="52" t="s">
        <v>10</v>
      </c>
      <c r="C39" s="47" t="s">
        <v>6</v>
      </c>
      <c r="D39" s="252">
        <v>0.61043285238623757</v>
      </c>
      <c r="E39" s="252">
        <v>0.64046528022559002</v>
      </c>
      <c r="F39" s="252">
        <v>0.64318479699999997</v>
      </c>
      <c r="G39" s="252">
        <v>0.61203949869999996</v>
      </c>
      <c r="H39" s="252">
        <v>0.57933419799999997</v>
      </c>
      <c r="I39" s="192">
        <v>0.6234975962</v>
      </c>
    </row>
    <row r="40" spans="1:9" s="3" customFormat="1" x14ac:dyDescent="0.2">
      <c r="A40" s="48" t="s">
        <v>25</v>
      </c>
      <c r="B40" s="53" t="s">
        <v>10</v>
      </c>
      <c r="C40" s="49" t="s">
        <v>108</v>
      </c>
      <c r="D40" s="253">
        <v>0.60280939694841362</v>
      </c>
      <c r="E40" s="253">
        <v>0.62694541231126599</v>
      </c>
      <c r="F40" s="253">
        <v>0.62743069921390149</v>
      </c>
      <c r="G40" s="253">
        <v>0.6074074074074074</v>
      </c>
      <c r="H40" s="253">
        <v>0.56896551724137934</v>
      </c>
      <c r="I40" s="194">
        <v>0.61803405572755421</v>
      </c>
    </row>
    <row r="41" spans="1:9" s="33" customFormat="1" x14ac:dyDescent="0.2">
      <c r="A41" s="50" t="s">
        <v>25</v>
      </c>
      <c r="B41" s="54" t="s">
        <v>10</v>
      </c>
      <c r="C41" s="51" t="s">
        <v>43</v>
      </c>
      <c r="D41" s="254">
        <v>0.69329896899999999</v>
      </c>
      <c r="E41" s="254">
        <v>0.80487804900000004</v>
      </c>
      <c r="F41" s="254">
        <v>0.72355769199999997</v>
      </c>
      <c r="G41" s="254">
        <v>0.66371681419999995</v>
      </c>
      <c r="H41" s="254">
        <v>0.61587301589999999</v>
      </c>
      <c r="I41" s="200">
        <v>0.62176165800000005</v>
      </c>
    </row>
    <row r="42" spans="1:9" s="3" customFormat="1" x14ac:dyDescent="0.2">
      <c r="A42" s="50" t="s">
        <v>25</v>
      </c>
      <c r="B42" s="54" t="s">
        <v>10</v>
      </c>
      <c r="C42" s="45" t="s">
        <v>15</v>
      </c>
      <c r="D42" s="255">
        <v>0.65359999999999996</v>
      </c>
      <c r="E42" s="255">
        <v>0.78439999999999999</v>
      </c>
      <c r="F42" s="255">
        <v>0.78680203100000001</v>
      </c>
      <c r="G42" s="255">
        <v>0.63586956520000004</v>
      </c>
      <c r="H42" s="255">
        <v>0.62048192769999999</v>
      </c>
      <c r="I42" s="194">
        <v>0.57971014489999995</v>
      </c>
    </row>
    <row r="43" spans="1:9" s="3" customFormat="1" x14ac:dyDescent="0.2">
      <c r="A43" s="50" t="s">
        <v>25</v>
      </c>
      <c r="B43" s="54" t="s">
        <v>10</v>
      </c>
      <c r="C43" s="45" t="s">
        <v>16</v>
      </c>
      <c r="D43" s="255">
        <v>0.65023474178403751</v>
      </c>
      <c r="E43" s="255">
        <v>0.62809999999999999</v>
      </c>
      <c r="F43" s="255">
        <v>0.67153284700000004</v>
      </c>
      <c r="G43" s="255">
        <v>0.58922558920000001</v>
      </c>
      <c r="H43" s="255">
        <v>0.58695652170000001</v>
      </c>
      <c r="I43" s="204">
        <v>0.72</v>
      </c>
    </row>
    <row r="44" spans="1:9" s="3" customFormat="1" ht="13.5" thickBot="1" x14ac:dyDescent="0.25">
      <c r="A44" s="50" t="s">
        <v>25</v>
      </c>
      <c r="B44" s="54" t="s">
        <v>10</v>
      </c>
      <c r="C44" s="51" t="s">
        <v>89</v>
      </c>
      <c r="D44" s="255">
        <v>0.53225806450000002</v>
      </c>
      <c r="E44" s="255">
        <v>0.55194805189999996</v>
      </c>
      <c r="F44" s="255">
        <v>0.65447154470000002</v>
      </c>
      <c r="G44" s="255">
        <v>0.62835249039999996</v>
      </c>
      <c r="H44" s="255">
        <v>0.63508771929999996</v>
      </c>
      <c r="I44" s="194">
        <v>0.61702127659999995</v>
      </c>
    </row>
    <row r="45" spans="1:9" s="3" customFormat="1" x14ac:dyDescent="0.2">
      <c r="A45" s="46" t="s">
        <v>26</v>
      </c>
      <c r="B45" s="47" t="s">
        <v>47</v>
      </c>
      <c r="C45" s="47" t="s">
        <v>6</v>
      </c>
      <c r="D45" s="257">
        <v>17.829531952633392</v>
      </c>
      <c r="E45" s="257">
        <v>17.368152527414455</v>
      </c>
      <c r="F45" s="257">
        <v>17.740702072252365</v>
      </c>
      <c r="G45" s="257">
        <v>18.163070182768202</v>
      </c>
      <c r="H45" s="257">
        <v>18.842264150902501</v>
      </c>
      <c r="I45" s="210">
        <v>19.447451440629202</v>
      </c>
    </row>
    <row r="46" spans="1:9" s="3" customFormat="1" x14ac:dyDescent="0.2">
      <c r="A46" s="48" t="s">
        <v>26</v>
      </c>
      <c r="B46" s="49" t="s">
        <v>47</v>
      </c>
      <c r="C46" s="49" t="s">
        <v>108</v>
      </c>
      <c r="D46" s="258">
        <v>17.551958731825742</v>
      </c>
      <c r="E46" s="258">
        <v>17.169821791409063</v>
      </c>
      <c r="F46" s="258">
        <v>17.576553628469494</v>
      </c>
      <c r="G46" s="258">
        <v>18.00621437953853</v>
      </c>
      <c r="H46" s="258">
        <v>18.699768179476269</v>
      </c>
      <c r="I46" s="211">
        <v>19.552606190709771</v>
      </c>
    </row>
    <row r="47" spans="1:9" s="33" customFormat="1" x14ac:dyDescent="0.2">
      <c r="A47" s="50" t="s">
        <v>26</v>
      </c>
      <c r="B47" s="51" t="s">
        <v>47</v>
      </c>
      <c r="C47" s="51" t="s">
        <v>43</v>
      </c>
      <c r="D47" s="259">
        <v>19.352796621845496</v>
      </c>
      <c r="E47" s="259">
        <v>17.18068123718546</v>
      </c>
      <c r="F47" s="259">
        <v>17.376714532257477</v>
      </c>
      <c r="G47" s="259">
        <v>18.0253343823805</v>
      </c>
      <c r="H47" s="259">
        <v>19.365969287955298</v>
      </c>
      <c r="I47" s="211">
        <v>19.146301726926399</v>
      </c>
    </row>
    <row r="48" spans="1:9" s="3" customFormat="1" x14ac:dyDescent="0.2">
      <c r="A48" s="50" t="s">
        <v>26</v>
      </c>
      <c r="B48" s="51" t="s">
        <v>47</v>
      </c>
      <c r="C48" s="45" t="s">
        <v>15</v>
      </c>
      <c r="D48" s="259">
        <v>16.577044930654761</v>
      </c>
      <c r="E48" s="259">
        <v>15.275371837065867</v>
      </c>
      <c r="F48" s="259">
        <v>16.604990108635793</v>
      </c>
      <c r="G48" s="259">
        <v>17.025306972038699</v>
      </c>
      <c r="H48" s="259">
        <v>18.061526356975602</v>
      </c>
      <c r="I48" s="211">
        <v>18.536113296812999</v>
      </c>
    </row>
    <row r="49" spans="1:13" s="3" customFormat="1" x14ac:dyDescent="0.2">
      <c r="A49" s="50" t="s">
        <v>26</v>
      </c>
      <c r="B49" s="51" t="s">
        <v>47</v>
      </c>
      <c r="C49" s="45" t="s">
        <v>16</v>
      </c>
      <c r="D49" s="259">
        <v>18.961649061747572</v>
      </c>
      <c r="E49" s="259">
        <v>19.862289954410645</v>
      </c>
      <c r="F49" s="259">
        <v>19.746396017825653</v>
      </c>
      <c r="G49" s="259">
        <v>19.281342442609201</v>
      </c>
      <c r="H49" s="259">
        <v>19.891124596193599</v>
      </c>
      <c r="I49" s="214">
        <v>18.368650352399399</v>
      </c>
    </row>
    <row r="50" spans="1:13" s="3" customFormat="1" ht="13.5" thickBot="1" x14ac:dyDescent="0.25">
      <c r="A50" s="55" t="s">
        <v>26</v>
      </c>
      <c r="B50" s="59" t="s">
        <v>47</v>
      </c>
      <c r="C50" s="59" t="s">
        <v>89</v>
      </c>
      <c r="D50" s="260">
        <v>20.516775918676501</v>
      </c>
      <c r="E50" s="260">
        <v>20.844837729300899</v>
      </c>
      <c r="F50" s="260">
        <v>20.623926847968502</v>
      </c>
      <c r="G50" s="260">
        <v>21.753680450201301</v>
      </c>
      <c r="H50" s="260">
        <v>20.468243492847801</v>
      </c>
      <c r="I50" s="211">
        <v>20.5248600370868</v>
      </c>
    </row>
    <row r="51" spans="1:13" s="3" customFormat="1" x14ac:dyDescent="0.2">
      <c r="A51" s="46" t="s">
        <v>30</v>
      </c>
      <c r="B51" s="47" t="s">
        <v>48</v>
      </c>
      <c r="C51" s="60" t="s">
        <v>6</v>
      </c>
      <c r="D51" s="261">
        <v>13.10734735518805</v>
      </c>
      <c r="E51" s="261">
        <v>12.663823755964483</v>
      </c>
      <c r="F51" s="261">
        <v>12.84376450984419</v>
      </c>
      <c r="G51" s="261">
        <v>13.284892344773301</v>
      </c>
      <c r="H51" s="261">
        <v>13.9461266857551</v>
      </c>
      <c r="I51" s="210">
        <v>14.453305106374</v>
      </c>
    </row>
    <row r="52" spans="1:13" s="3" customFormat="1" x14ac:dyDescent="0.2">
      <c r="A52" s="48" t="s">
        <v>30</v>
      </c>
      <c r="B52" s="49" t="s">
        <v>48</v>
      </c>
      <c r="C52" s="49" t="s">
        <v>108</v>
      </c>
      <c r="D52" s="262">
        <v>12.815199920946243</v>
      </c>
      <c r="E52" s="262">
        <v>12.381137020432202</v>
      </c>
      <c r="F52" s="262">
        <v>12.620978011393488</v>
      </c>
      <c r="G52" s="262">
        <v>12.883335406608484</v>
      </c>
      <c r="H52" s="262">
        <v>13.758899884309429</v>
      </c>
      <c r="I52" s="211">
        <v>14.470317082107956</v>
      </c>
    </row>
    <row r="53" spans="1:13" s="33" customFormat="1" x14ac:dyDescent="0.2">
      <c r="A53" s="50" t="s">
        <v>30</v>
      </c>
      <c r="B53" s="51" t="s">
        <v>48</v>
      </c>
      <c r="C53" s="51" t="s">
        <v>43</v>
      </c>
      <c r="D53" s="263">
        <v>14.747225391800642</v>
      </c>
      <c r="E53" s="263">
        <v>14.465949820978835</v>
      </c>
      <c r="F53" s="263">
        <v>13.516129032314607</v>
      </c>
      <c r="G53" s="263">
        <v>13.517343771129701</v>
      </c>
      <c r="H53" s="263">
        <v>14.25116966257</v>
      </c>
      <c r="I53" s="211">
        <v>14.4268683629814</v>
      </c>
    </row>
    <row r="54" spans="1:13" s="3" customFormat="1" x14ac:dyDescent="0.2">
      <c r="A54" s="50" t="s">
        <v>30</v>
      </c>
      <c r="B54" s="51" t="s">
        <v>48</v>
      </c>
      <c r="C54" s="45" t="s">
        <v>15</v>
      </c>
      <c r="D54" s="264">
        <v>12.027872099078946</v>
      </c>
      <c r="E54" s="264">
        <v>12.278498081125402</v>
      </c>
      <c r="F54" s="264">
        <v>12.501318725911949</v>
      </c>
      <c r="G54" s="264">
        <v>14.1242762613462</v>
      </c>
      <c r="H54" s="264">
        <v>14.2324557459053</v>
      </c>
      <c r="I54" s="211">
        <v>14.4214138642908</v>
      </c>
    </row>
    <row r="55" spans="1:13" s="3" customFormat="1" x14ac:dyDescent="0.2">
      <c r="A55" s="50" t="s">
        <v>30</v>
      </c>
      <c r="B55" s="51" t="s">
        <v>48</v>
      </c>
      <c r="C55" s="45" t="s">
        <v>16</v>
      </c>
      <c r="D55" s="264">
        <v>14.560808858507462</v>
      </c>
      <c r="E55" s="264">
        <v>14.85248655892361</v>
      </c>
      <c r="F55" s="264">
        <v>14.991664862416107</v>
      </c>
      <c r="G55" s="264">
        <v>15.6258409520321</v>
      </c>
      <c r="H55" s="264">
        <v>14.9616338994675</v>
      </c>
      <c r="I55" s="214">
        <v>14.010953298320899</v>
      </c>
    </row>
    <row r="56" spans="1:13" s="3" customFormat="1" ht="13.5" thickBot="1" x14ac:dyDescent="0.25">
      <c r="A56" s="50" t="s">
        <v>30</v>
      </c>
      <c r="B56" s="51" t="s">
        <v>48</v>
      </c>
      <c r="C56" s="51" t="s">
        <v>89</v>
      </c>
      <c r="D56" s="264">
        <v>15.5493279572083</v>
      </c>
      <c r="E56" s="264">
        <v>14.689811172439001</v>
      </c>
      <c r="F56" s="264">
        <v>15.022099447458601</v>
      </c>
      <c r="G56" s="264">
        <v>17.047555702783502</v>
      </c>
      <c r="H56" s="264">
        <v>15.6327244460843</v>
      </c>
      <c r="I56" s="211">
        <v>14.9177812747561</v>
      </c>
    </row>
    <row r="57" spans="1:13" s="3" customFormat="1" x14ac:dyDescent="0.2">
      <c r="A57" s="19" t="s">
        <v>28</v>
      </c>
      <c r="B57" s="43" t="s">
        <v>60</v>
      </c>
      <c r="C57" s="43" t="s">
        <v>6</v>
      </c>
      <c r="D57" s="261">
        <v>3.725129059477458</v>
      </c>
      <c r="E57" s="261">
        <v>3.7920372021440274</v>
      </c>
      <c r="F57" s="261">
        <v>3.9380827763936765</v>
      </c>
      <c r="G57" s="261">
        <v>3.6925582676838999</v>
      </c>
      <c r="H57" s="261">
        <v>3.8784911048036999</v>
      </c>
      <c r="I57" s="215">
        <v>3.6317323002095998</v>
      </c>
      <c r="J57" s="5"/>
      <c r="K57" s="5"/>
      <c r="L57" s="5"/>
      <c r="M57" s="5"/>
    </row>
    <row r="58" spans="1:13" s="3" customFormat="1" x14ac:dyDescent="0.2">
      <c r="A58" s="8" t="s">
        <v>28</v>
      </c>
      <c r="B58" s="44" t="s">
        <v>60</v>
      </c>
      <c r="C58" s="44" t="s">
        <v>108</v>
      </c>
      <c r="D58" s="262">
        <v>3.6852395991791407</v>
      </c>
      <c r="E58" s="262">
        <v>3.7852536457758381</v>
      </c>
      <c r="F58" s="262">
        <v>3.9314079487852012</v>
      </c>
      <c r="G58" s="262">
        <v>3.690988716646622</v>
      </c>
      <c r="H58" s="262">
        <v>3.8822914353546931</v>
      </c>
      <c r="I58" s="217">
        <v>3.6</v>
      </c>
    </row>
    <row r="59" spans="1:13" s="33" customFormat="1" x14ac:dyDescent="0.2">
      <c r="A59" s="20" t="s">
        <v>28</v>
      </c>
      <c r="B59" s="45" t="s">
        <v>60</v>
      </c>
      <c r="C59" s="45" t="s">
        <v>43</v>
      </c>
      <c r="D59" s="263">
        <v>4.1010555459422049</v>
      </c>
      <c r="E59" s="263">
        <v>3.875827423832054</v>
      </c>
      <c r="F59" s="263">
        <v>4.0061327320951783</v>
      </c>
      <c r="G59" s="263">
        <v>4.27451839871825</v>
      </c>
      <c r="H59" s="263">
        <v>3.8834363068600499</v>
      </c>
      <c r="I59" s="217">
        <v>3.8530232701987299</v>
      </c>
    </row>
    <row r="60" spans="1:13" s="3" customFormat="1" x14ac:dyDescent="0.2">
      <c r="A60" s="20" t="s">
        <v>28</v>
      </c>
      <c r="B60" s="45" t="s">
        <v>60</v>
      </c>
      <c r="C60" s="45" t="s">
        <v>15</v>
      </c>
      <c r="D60" s="264">
        <v>3.7046472871931395</v>
      </c>
      <c r="E60" s="264">
        <v>3.6768887527888401</v>
      </c>
      <c r="F60" s="264">
        <v>4.2675927225878914</v>
      </c>
      <c r="G60" s="264">
        <v>3.2127093300205298</v>
      </c>
      <c r="H60" s="264">
        <v>3.79558112782416</v>
      </c>
      <c r="I60" s="217">
        <v>3.6157086430949499</v>
      </c>
    </row>
    <row r="61" spans="1:13" s="3" customFormat="1" x14ac:dyDescent="0.2">
      <c r="A61" s="20" t="s">
        <v>28</v>
      </c>
      <c r="B61" s="45" t="s">
        <v>60</v>
      </c>
      <c r="C61" s="45" t="s">
        <v>16</v>
      </c>
      <c r="D61" s="264">
        <v>3.9291194950343109</v>
      </c>
      <c r="E61" s="264">
        <v>3.9453432993481936</v>
      </c>
      <c r="F61" s="264">
        <v>3.8804671636470425</v>
      </c>
      <c r="G61" s="264">
        <v>3.6121966064739799</v>
      </c>
      <c r="H61" s="264">
        <v>4.0982865546066503</v>
      </c>
      <c r="I61" s="218">
        <v>4.0258861557620103</v>
      </c>
    </row>
    <row r="62" spans="1:13" s="3" customFormat="1" ht="13.5" thickBot="1" x14ac:dyDescent="0.25">
      <c r="A62" s="20" t="s">
        <v>28</v>
      </c>
      <c r="B62" s="45" t="s">
        <v>60</v>
      </c>
      <c r="C62" s="45" t="s">
        <v>89</v>
      </c>
      <c r="D62" s="264">
        <v>3.6455401339415698</v>
      </c>
      <c r="E62" s="264">
        <v>3.6883288171561199</v>
      </c>
      <c r="F62" s="264">
        <v>3.6907044105351599</v>
      </c>
      <c r="G62" s="264">
        <v>3.49289244867771</v>
      </c>
      <c r="H62" s="264">
        <v>3.5659286129838099</v>
      </c>
      <c r="I62" s="219">
        <v>3.8619194417155098</v>
      </c>
    </row>
    <row r="63" spans="1:13" s="3" customFormat="1" x14ac:dyDescent="0.2">
      <c r="A63" s="46" t="s">
        <v>31</v>
      </c>
      <c r="B63" s="52" t="s">
        <v>35</v>
      </c>
      <c r="C63" s="47" t="s">
        <v>6</v>
      </c>
      <c r="D63" s="252">
        <v>0.24883</v>
      </c>
      <c r="E63" s="252">
        <v>0.27149000000000001</v>
      </c>
      <c r="F63" s="252">
        <v>0.31900000000000001</v>
      </c>
      <c r="G63" s="252">
        <v>0.2883</v>
      </c>
      <c r="H63" s="252">
        <v>0.43141000000000002</v>
      </c>
      <c r="I63" s="192">
        <v>0.336351234</v>
      </c>
    </row>
    <row r="64" spans="1:13" s="3" customFormat="1" x14ac:dyDescent="0.2">
      <c r="A64" s="48" t="s">
        <v>31</v>
      </c>
      <c r="B64" s="53" t="s">
        <v>35</v>
      </c>
      <c r="C64" s="49" t="s">
        <v>108</v>
      </c>
      <c r="D64" s="256">
        <v>0.24426386233269598</v>
      </c>
      <c r="E64" s="256">
        <v>0.28082679971489666</v>
      </c>
      <c r="F64" s="256">
        <v>0.32606679035250463</v>
      </c>
      <c r="G64" s="256">
        <v>0.29421333953056006</v>
      </c>
      <c r="H64" s="256">
        <v>0.44110388153466457</v>
      </c>
      <c r="I64" s="194">
        <v>0.34895671071260848</v>
      </c>
    </row>
    <row r="65" spans="1:9" s="33" customFormat="1" x14ac:dyDescent="0.2">
      <c r="A65" s="48" t="s">
        <v>31</v>
      </c>
      <c r="B65" s="53" t="s">
        <v>35</v>
      </c>
      <c r="C65" s="51" t="s">
        <v>43</v>
      </c>
      <c r="D65" s="255">
        <v>0.32352999999999998</v>
      </c>
      <c r="E65" s="255">
        <v>0.25316</v>
      </c>
      <c r="F65" s="255">
        <v>0.30226999999999998</v>
      </c>
      <c r="G65" s="255">
        <v>0.14545</v>
      </c>
      <c r="H65" s="255">
        <v>0.24510000000000001</v>
      </c>
      <c r="I65" s="194">
        <v>0.25878594199999999</v>
      </c>
    </row>
    <row r="66" spans="1:9" s="3" customFormat="1" x14ac:dyDescent="0.2">
      <c r="A66" s="48" t="s">
        <v>31</v>
      </c>
      <c r="B66" s="53" t="s">
        <v>35</v>
      </c>
      <c r="C66" s="45" t="s">
        <v>15</v>
      </c>
      <c r="D66" s="255">
        <v>0.19048000000000001</v>
      </c>
      <c r="E66" s="255">
        <v>0.21918000000000001</v>
      </c>
      <c r="F66" s="255">
        <v>0.15634999999999999</v>
      </c>
      <c r="G66" s="255">
        <v>0.20846999999999999</v>
      </c>
      <c r="H66" s="255">
        <v>0.34355999999999998</v>
      </c>
      <c r="I66" s="194">
        <v>0.20869565200000001</v>
      </c>
    </row>
    <row r="67" spans="1:9" s="3" customFormat="1" x14ac:dyDescent="0.2">
      <c r="A67" s="48" t="s">
        <v>31</v>
      </c>
      <c r="B67" s="53" t="s">
        <v>35</v>
      </c>
      <c r="C67" s="45" t="s">
        <v>16</v>
      </c>
      <c r="D67" s="255">
        <v>0.29947000000000001</v>
      </c>
      <c r="E67" s="255">
        <v>0.25185000000000002</v>
      </c>
      <c r="F67" s="255">
        <v>0.35804999999999998</v>
      </c>
      <c r="G67" s="255">
        <v>0.34349000000000002</v>
      </c>
      <c r="H67" s="255">
        <v>0.49822</v>
      </c>
      <c r="I67" s="194">
        <v>0.32490974700000003</v>
      </c>
    </row>
    <row r="68" spans="1:9" s="3" customFormat="1" ht="13.5" thickBot="1" x14ac:dyDescent="0.25">
      <c r="A68" s="55" t="s">
        <v>31</v>
      </c>
      <c r="B68" s="56" t="s">
        <v>35</v>
      </c>
      <c r="C68" s="51" t="s">
        <v>89</v>
      </c>
      <c r="D68" s="255">
        <v>0.14953</v>
      </c>
      <c r="E68" s="255">
        <v>0.16250000000000001</v>
      </c>
      <c r="F68" s="255">
        <v>0.17804</v>
      </c>
      <c r="G68" s="255">
        <v>0.19767000000000001</v>
      </c>
      <c r="H68" s="255">
        <v>0.26667000000000002</v>
      </c>
      <c r="I68" s="208">
        <v>0.269662921</v>
      </c>
    </row>
    <row r="69" spans="1:9" s="33" customFormat="1" x14ac:dyDescent="0.2">
      <c r="A69" s="46" t="s">
        <v>32</v>
      </c>
      <c r="B69" s="52" t="s">
        <v>36</v>
      </c>
      <c r="C69" s="47" t="s">
        <v>6</v>
      </c>
      <c r="D69" s="252">
        <v>0.15977</v>
      </c>
      <c r="E69" s="252">
        <v>0.19894999999999999</v>
      </c>
      <c r="F69" s="252">
        <v>0.23327999999999999</v>
      </c>
      <c r="G69" s="252">
        <v>0.18554999999999999</v>
      </c>
      <c r="H69" s="252">
        <v>0.2142</v>
      </c>
      <c r="I69" s="200">
        <v>0.121555916</v>
      </c>
    </row>
    <row r="70" spans="1:9" s="33" customFormat="1" x14ac:dyDescent="0.2">
      <c r="A70" s="48" t="s">
        <v>32</v>
      </c>
      <c r="B70" s="53" t="s">
        <v>36</v>
      </c>
      <c r="C70" s="49" t="s">
        <v>108</v>
      </c>
      <c r="D70" s="256">
        <v>0.15620118712902217</v>
      </c>
      <c r="E70" s="256">
        <v>0.22764227642276422</v>
      </c>
      <c r="F70" s="256">
        <v>0.25158027812895067</v>
      </c>
      <c r="G70" s="256">
        <v>0.20204603580562661</v>
      </c>
      <c r="H70" s="256">
        <v>0.23508245877061471</v>
      </c>
      <c r="I70" s="194">
        <v>0.1330236492272566</v>
      </c>
    </row>
    <row r="71" spans="1:9" s="33" customFormat="1" x14ac:dyDescent="0.2">
      <c r="A71" s="48" t="s">
        <v>32</v>
      </c>
      <c r="B71" s="53" t="s">
        <v>36</v>
      </c>
      <c r="C71" s="51" t="s">
        <v>43</v>
      </c>
      <c r="D71" s="255">
        <v>0.23529</v>
      </c>
      <c r="E71" s="255">
        <v>9.2590000000000006E-2</v>
      </c>
      <c r="F71" s="255">
        <v>9.4789999999999999E-2</v>
      </c>
      <c r="G71" s="255">
        <v>0.18779000000000001</v>
      </c>
      <c r="H71" s="255">
        <v>0.19731000000000001</v>
      </c>
      <c r="I71" s="194">
        <v>0.11612903199999999</v>
      </c>
    </row>
    <row r="72" spans="1:9" s="33" customFormat="1" x14ac:dyDescent="0.2">
      <c r="A72" s="48" t="s">
        <v>32</v>
      </c>
      <c r="B72" s="53" t="s">
        <v>36</v>
      </c>
      <c r="C72" s="45" t="s">
        <v>15</v>
      </c>
      <c r="D72" s="255">
        <v>0.17111999999999999</v>
      </c>
      <c r="E72" s="255">
        <v>0.13333</v>
      </c>
      <c r="F72" s="255">
        <v>0.32608999999999999</v>
      </c>
      <c r="G72" s="255">
        <v>0.22098999999999999</v>
      </c>
      <c r="H72" s="255">
        <v>0.11429</v>
      </c>
      <c r="I72" s="194">
        <v>4.6875E-2</v>
      </c>
    </row>
    <row r="73" spans="1:9" s="33" customFormat="1" x14ac:dyDescent="0.2">
      <c r="A73" s="48" t="s">
        <v>32</v>
      </c>
      <c r="B73" s="53" t="s">
        <v>36</v>
      </c>
      <c r="C73" s="45" t="s">
        <v>16</v>
      </c>
      <c r="D73" s="255">
        <v>0.12264</v>
      </c>
      <c r="E73" s="255">
        <v>0.11475</v>
      </c>
      <c r="F73" s="255">
        <v>0.15833</v>
      </c>
      <c r="G73" s="255">
        <v>0.10573</v>
      </c>
      <c r="H73" s="255">
        <v>0.11685</v>
      </c>
      <c r="I73" s="194">
        <v>8.9108910999999999E-2</v>
      </c>
    </row>
    <row r="74" spans="1:9" s="33" customFormat="1" ht="13.5" thickBot="1" x14ac:dyDescent="0.25">
      <c r="A74" s="55" t="s">
        <v>32</v>
      </c>
      <c r="B74" s="56" t="s">
        <v>36</v>
      </c>
      <c r="C74" s="51" t="s">
        <v>89</v>
      </c>
      <c r="D74" s="255">
        <v>0.21622</v>
      </c>
      <c r="E74" s="255">
        <v>7.5950000000000004E-2</v>
      </c>
      <c r="F74" s="255">
        <v>0.17283999999999999</v>
      </c>
      <c r="G74" s="255">
        <v>4.9079999999999999E-2</v>
      </c>
      <c r="H74" s="255">
        <v>0.18497</v>
      </c>
      <c r="I74" s="204">
        <v>6.8702289999999999E-2</v>
      </c>
    </row>
    <row r="75" spans="1:9" s="33" customFormat="1" x14ac:dyDescent="0.2">
      <c r="A75" s="46" t="s">
        <v>33</v>
      </c>
      <c r="B75" s="52" t="s">
        <v>37</v>
      </c>
      <c r="C75" s="47" t="s">
        <v>6</v>
      </c>
      <c r="D75" s="252">
        <v>0.16477</v>
      </c>
      <c r="E75" s="252">
        <v>0.17413000000000001</v>
      </c>
      <c r="F75" s="252">
        <v>0.17115</v>
      </c>
      <c r="G75" s="252">
        <v>0.16698202459791864</v>
      </c>
      <c r="H75" s="252">
        <v>0.24458204334365324</v>
      </c>
      <c r="I75" s="192">
        <v>0.26220403399999997</v>
      </c>
    </row>
    <row r="76" spans="1:9" s="33" customFormat="1" x14ac:dyDescent="0.2">
      <c r="A76" s="48" t="s">
        <v>33</v>
      </c>
      <c r="B76" s="53" t="s">
        <v>37</v>
      </c>
      <c r="C76" s="49" t="s">
        <v>108</v>
      </c>
      <c r="D76" s="256">
        <v>0.15835076187630714</v>
      </c>
      <c r="E76" s="256">
        <v>0.1712288875946418</v>
      </c>
      <c r="F76" s="256">
        <v>0.17250973845297718</v>
      </c>
      <c r="G76" s="256">
        <v>0.16948243496916063</v>
      </c>
      <c r="H76" s="256">
        <v>0.24812030075187969</v>
      </c>
      <c r="I76" s="194">
        <v>0.26871165598836988</v>
      </c>
    </row>
    <row r="77" spans="1:9" s="33" customFormat="1" x14ac:dyDescent="0.2">
      <c r="A77" s="48" t="s">
        <v>33</v>
      </c>
      <c r="B77" s="53" t="s">
        <v>37</v>
      </c>
      <c r="C77" s="51" t="s">
        <v>43</v>
      </c>
      <c r="D77" s="255">
        <v>0.17505000000000001</v>
      </c>
      <c r="E77" s="255">
        <v>0.18410000000000001</v>
      </c>
      <c r="F77" s="255">
        <v>0.15595000000000001</v>
      </c>
      <c r="G77" s="255">
        <v>0.22857</v>
      </c>
      <c r="H77" s="255">
        <v>0.25161</v>
      </c>
      <c r="I77" s="194" t="s">
        <v>1</v>
      </c>
    </row>
    <row r="78" spans="1:9" s="33" customFormat="1" x14ac:dyDescent="0.2">
      <c r="A78" s="48" t="s">
        <v>33</v>
      </c>
      <c r="B78" s="53" t="s">
        <v>37</v>
      </c>
      <c r="C78" s="45" t="s">
        <v>15</v>
      </c>
      <c r="D78" s="255">
        <v>0.21992999999999999</v>
      </c>
      <c r="E78" s="255">
        <v>0.12617999999999999</v>
      </c>
      <c r="F78" s="255">
        <v>0.28653000000000001</v>
      </c>
      <c r="G78" s="255" t="s">
        <v>1</v>
      </c>
      <c r="H78" s="255" t="s">
        <v>1</v>
      </c>
      <c r="I78" s="194" t="s">
        <v>1</v>
      </c>
    </row>
    <row r="79" spans="1:9" s="33" customFormat="1" x14ac:dyDescent="0.2">
      <c r="A79" s="48" t="s">
        <v>33</v>
      </c>
      <c r="B79" s="53" t="s">
        <v>37</v>
      </c>
      <c r="C79" s="45" t="s">
        <v>16</v>
      </c>
      <c r="D79" s="255">
        <v>0.19248000000000001</v>
      </c>
      <c r="E79" s="255">
        <v>0.18035000000000001</v>
      </c>
      <c r="F79" s="255">
        <v>0.14213000000000001</v>
      </c>
      <c r="G79" s="255" t="s">
        <v>1</v>
      </c>
      <c r="H79" s="255" t="s">
        <v>1</v>
      </c>
      <c r="I79" s="194" t="s">
        <v>1</v>
      </c>
    </row>
    <row r="80" spans="1:9" s="33" customFormat="1" ht="13.5" thickBot="1" x14ac:dyDescent="0.25">
      <c r="A80" s="55" t="s">
        <v>33</v>
      </c>
      <c r="B80" s="56" t="s">
        <v>37</v>
      </c>
      <c r="C80" s="51" t="s">
        <v>89</v>
      </c>
      <c r="D80" s="255">
        <v>0.17391000000000001</v>
      </c>
      <c r="E80" s="255">
        <v>0.23696999999999999</v>
      </c>
      <c r="F80" s="255">
        <v>0.11241</v>
      </c>
      <c r="G80" s="255">
        <v>4.5659999999999999E-2</v>
      </c>
      <c r="H80" s="255">
        <v>0.17116999999999999</v>
      </c>
      <c r="I80" s="208">
        <v>0.130434783</v>
      </c>
    </row>
    <row r="81" spans="1:9" s="3" customFormat="1" x14ac:dyDescent="0.2">
      <c r="A81" s="46" t="s">
        <v>1</v>
      </c>
      <c r="B81" s="52" t="s">
        <v>2</v>
      </c>
      <c r="C81" s="47" t="s">
        <v>6</v>
      </c>
      <c r="D81" s="265">
        <v>1655.3333333333333</v>
      </c>
      <c r="E81" s="265">
        <v>1723.75</v>
      </c>
      <c r="F81" s="265">
        <v>1551.25</v>
      </c>
      <c r="G81" s="265">
        <v>1376.8333333333333</v>
      </c>
      <c r="H81" s="265">
        <v>1335.6666666666667</v>
      </c>
      <c r="I81" s="233">
        <v>767.66666666666663</v>
      </c>
    </row>
    <row r="82" spans="1:9" s="3" customFormat="1" x14ac:dyDescent="0.2">
      <c r="A82" s="48" t="s">
        <v>1</v>
      </c>
      <c r="B82" s="53" t="s">
        <v>2</v>
      </c>
      <c r="C82" s="49" t="s">
        <v>34</v>
      </c>
      <c r="D82" s="266">
        <v>1329.75</v>
      </c>
      <c r="E82" s="266">
        <v>1404.3333333333333</v>
      </c>
      <c r="F82" s="266">
        <v>1230.6666666666667</v>
      </c>
      <c r="G82" s="266">
        <v>1091.6666666666667</v>
      </c>
      <c r="H82" s="266">
        <v>1043.8333333333333</v>
      </c>
      <c r="I82" s="237">
        <v>602.22222222222217</v>
      </c>
    </row>
    <row r="83" spans="1:9" s="33" customFormat="1" x14ac:dyDescent="0.2">
      <c r="A83" s="48" t="s">
        <v>1</v>
      </c>
      <c r="B83" s="53" t="s">
        <v>2</v>
      </c>
      <c r="C83" s="51" t="s">
        <v>43</v>
      </c>
      <c r="D83" s="267">
        <v>117.91666666666667</v>
      </c>
      <c r="E83" s="267">
        <v>93.583333333333329</v>
      </c>
      <c r="F83" s="267">
        <v>105.66666666666667</v>
      </c>
      <c r="G83" s="267">
        <v>82.833333333333329</v>
      </c>
      <c r="H83" s="267">
        <v>78.25</v>
      </c>
      <c r="I83" s="237">
        <v>42.111111111111114</v>
      </c>
    </row>
    <row r="84" spans="1:9" s="3" customFormat="1" x14ac:dyDescent="0.2">
      <c r="A84" s="48" t="s">
        <v>1</v>
      </c>
      <c r="B84" s="53" t="s">
        <v>2</v>
      </c>
      <c r="C84" s="45" t="s">
        <v>15</v>
      </c>
      <c r="D84" s="267">
        <v>72.166666666666671</v>
      </c>
      <c r="E84" s="267">
        <v>83.916666666666671</v>
      </c>
      <c r="F84" s="267">
        <v>74.583333333333329</v>
      </c>
      <c r="G84" s="267">
        <v>75</v>
      </c>
      <c r="H84" s="267">
        <v>78.583333333333329</v>
      </c>
      <c r="I84" s="237">
        <v>45.222222222222221</v>
      </c>
    </row>
    <row r="85" spans="1:9" s="3" customFormat="1" x14ac:dyDescent="0.2">
      <c r="A85" s="48" t="s">
        <v>1</v>
      </c>
      <c r="B85" s="53" t="s">
        <v>2</v>
      </c>
      <c r="C85" s="45" t="s">
        <v>16</v>
      </c>
      <c r="D85" s="267">
        <v>72.166666666666671</v>
      </c>
      <c r="E85" s="267">
        <v>87.166666666666671</v>
      </c>
      <c r="F85" s="267">
        <v>83.75</v>
      </c>
      <c r="G85" s="267">
        <v>78.833333333333329</v>
      </c>
      <c r="H85" s="267">
        <v>82.666666666666671</v>
      </c>
      <c r="I85" s="237">
        <v>56.888888888888886</v>
      </c>
    </row>
    <row r="86" spans="1:9" s="3" customFormat="1" ht="13.5" thickBot="1" x14ac:dyDescent="0.25">
      <c r="A86" s="55" t="s">
        <v>1</v>
      </c>
      <c r="B86" s="56" t="s">
        <v>2</v>
      </c>
      <c r="C86" s="51" t="s">
        <v>89</v>
      </c>
      <c r="D86" s="267">
        <v>63.333333333333336</v>
      </c>
      <c r="E86" s="267">
        <v>54.75</v>
      </c>
      <c r="F86" s="267">
        <v>56.583333333333336</v>
      </c>
      <c r="G86" s="267">
        <v>48.5</v>
      </c>
      <c r="H86" s="267">
        <v>52.333333333333336</v>
      </c>
      <c r="I86" s="245">
        <v>21.222222222222221</v>
      </c>
    </row>
    <row r="87" spans="1:9" s="3" customFormat="1" x14ac:dyDescent="0.2">
      <c r="A87" s="27"/>
      <c r="B87" s="24"/>
      <c r="C87" s="28"/>
      <c r="D87" s="24"/>
      <c r="E87" s="24"/>
      <c r="F87" s="24"/>
      <c r="G87" s="24"/>
      <c r="H87" s="24"/>
      <c r="I87" s="24"/>
    </row>
    <row r="88" spans="1:9" x14ac:dyDescent="0.2">
      <c r="C88" s="32" t="s">
        <v>5</v>
      </c>
      <c r="D88" s="31"/>
      <c r="E88" s="31"/>
      <c r="F88" s="31"/>
      <c r="G88" s="31"/>
      <c r="H88" s="31"/>
      <c r="I88" s="31"/>
    </row>
    <row r="89" spans="1:9" x14ac:dyDescent="0.2">
      <c r="C89" s="32" t="s">
        <v>106</v>
      </c>
      <c r="D89" s="31"/>
      <c r="E89" s="31"/>
      <c r="F89" s="31"/>
      <c r="G89" s="31"/>
      <c r="H89" s="31"/>
      <c r="I89" s="31"/>
    </row>
    <row r="90" spans="1:9" x14ac:dyDescent="0.2">
      <c r="C90" s="6" t="s">
        <v>17</v>
      </c>
    </row>
    <row r="91" spans="1:9" x14ac:dyDescent="0.2">
      <c r="C91" s="6" t="s">
        <v>107</v>
      </c>
    </row>
  </sheetData>
  <phoneticPr fontId="6" type="noConversion"/>
  <printOptions horizontalCentered="1"/>
  <pageMargins left="0.25" right="0.25" top="0.75" bottom="0.75" header="0.3" footer="0.3"/>
  <pageSetup scale="91" fitToHeight="0" orientation="landscape" horizontalDpi="300" verticalDpi="300" r:id="rId1"/>
  <headerFooter alignWithMargins="0">
    <oddHeader>&amp;C&amp;8Texas Department of Family and Protective Services</oddHeader>
    <oddFooter>&amp;L&amp;8Data Source: IMPACT Data Warehouse&amp;10
&amp;C&amp;8&amp;P of &amp;N&amp;R&amp;8Data and Decision Support
FY17 - FY21 Data as of November 7th Following End of Each Fiscal Year
FY22 Data as of 7/7/2022
Log 105605 (dD)</oddFooter>
  </headerFooter>
  <rowBreaks count="2" manualBreakCount="2">
    <brk id="38"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4"/>
  <sheetViews>
    <sheetView zoomScaleNormal="100" workbookViewId="0"/>
  </sheetViews>
  <sheetFormatPr defaultRowHeight="12.75" x14ac:dyDescent="0.2"/>
  <cols>
    <col min="1" max="1" width="4.140625" customWidth="1"/>
    <col min="2" max="2" width="63.5703125" customWidth="1"/>
    <col min="3" max="3" width="18.28515625" customWidth="1"/>
    <col min="4" max="4" width="9.85546875" customWidth="1"/>
    <col min="5" max="6" width="9.85546875" style="3" customWidth="1"/>
    <col min="7" max="9" width="11.42578125" style="33" bestFit="1" customWidth="1"/>
    <col min="10" max="11" width="11.85546875" customWidth="1"/>
    <col min="12" max="12" width="12.7109375" customWidth="1"/>
    <col min="13" max="15" width="11.85546875" customWidth="1"/>
    <col min="16" max="16" width="12" customWidth="1"/>
    <col min="17" max="17" width="11.85546875" customWidth="1"/>
    <col min="18" max="19" width="11.85546875" style="2" customWidth="1"/>
    <col min="20" max="20" width="12" style="2" customWidth="1"/>
    <col min="21" max="21" width="11.85546875" style="2" customWidth="1"/>
  </cols>
  <sheetData>
    <row r="1" spans="1:9" ht="15.75" x14ac:dyDescent="0.25">
      <c r="A1" s="111" t="s">
        <v>123</v>
      </c>
      <c r="B1" s="112"/>
      <c r="C1" s="112"/>
      <c r="D1" s="112"/>
      <c r="E1" s="112"/>
      <c r="F1" s="112"/>
      <c r="G1" s="113"/>
      <c r="H1" s="113"/>
      <c r="I1" s="113"/>
    </row>
    <row r="2" spans="1:9" ht="13.5" thickBot="1" x14ac:dyDescent="0.25">
      <c r="A2" s="114" t="s">
        <v>12</v>
      </c>
      <c r="B2" s="115" t="s">
        <v>4</v>
      </c>
      <c r="C2" s="115" t="s">
        <v>18</v>
      </c>
      <c r="D2" s="116" t="s">
        <v>9</v>
      </c>
      <c r="E2" s="116" t="s">
        <v>13</v>
      </c>
      <c r="F2" s="116" t="s">
        <v>38</v>
      </c>
      <c r="G2" s="116" t="s">
        <v>84</v>
      </c>
      <c r="H2" s="116" t="s">
        <v>88</v>
      </c>
      <c r="I2" s="116" t="s">
        <v>119</v>
      </c>
    </row>
    <row r="3" spans="1:9" x14ac:dyDescent="0.2">
      <c r="A3" s="19">
        <v>1.1000000000000001</v>
      </c>
      <c r="B3" s="14" t="s">
        <v>14</v>
      </c>
      <c r="C3" s="18" t="s">
        <v>95</v>
      </c>
      <c r="D3" s="308">
        <v>0.99652536483669196</v>
      </c>
      <c r="E3" s="308">
        <v>0.99663086965676995</v>
      </c>
      <c r="F3" s="303">
        <v>0.99577799007673595</v>
      </c>
      <c r="G3" s="308">
        <v>0.99281773366850601</v>
      </c>
      <c r="H3" s="308">
        <v>0.98219708870038702</v>
      </c>
      <c r="I3" s="308">
        <v>0.99350888500138113</v>
      </c>
    </row>
    <row r="4" spans="1:9" x14ac:dyDescent="0.2">
      <c r="A4" s="8">
        <v>1.1000000000000001</v>
      </c>
      <c r="B4" s="9" t="s">
        <v>14</v>
      </c>
      <c r="C4" s="13" t="s">
        <v>56</v>
      </c>
      <c r="D4" s="248">
        <v>0.99671525354136725</v>
      </c>
      <c r="E4" s="248">
        <v>0.99673754509864132</v>
      </c>
      <c r="F4" s="158">
        <v>0.99572565005738711</v>
      </c>
      <c r="G4" s="248">
        <v>0.99330706993688311</v>
      </c>
      <c r="H4" s="248">
        <v>0.98313597198543978</v>
      </c>
      <c r="I4" s="248">
        <v>0.99298685034439571</v>
      </c>
    </row>
    <row r="5" spans="1:9" s="33" customFormat="1" x14ac:dyDescent="0.2">
      <c r="A5" s="20">
        <v>2.1</v>
      </c>
      <c r="B5" s="21" t="s">
        <v>14</v>
      </c>
      <c r="C5" s="17" t="s">
        <v>120</v>
      </c>
      <c r="D5" s="248">
        <v>0.99601990049751199</v>
      </c>
      <c r="E5" s="248">
        <v>0.99650872817955105</v>
      </c>
      <c r="F5" s="158">
        <v>0.99514327343370601</v>
      </c>
      <c r="G5" s="248">
        <v>0.99052841475573306</v>
      </c>
      <c r="H5" s="248">
        <v>0.97654258031616503</v>
      </c>
      <c r="I5" s="248">
        <v>0.98926270579813902</v>
      </c>
    </row>
    <row r="6" spans="1:9" x14ac:dyDescent="0.2">
      <c r="A6" s="20">
        <v>2.1</v>
      </c>
      <c r="B6" s="21" t="s">
        <v>14</v>
      </c>
      <c r="C6" s="17" t="s">
        <v>86</v>
      </c>
      <c r="D6" s="248">
        <v>0.99433656957928795</v>
      </c>
      <c r="E6" s="248">
        <v>0.99628804751299205</v>
      </c>
      <c r="F6" s="167">
        <v>0.99291282778171497</v>
      </c>
      <c r="G6" s="248">
        <v>0.98923283983849297</v>
      </c>
      <c r="H6" s="248">
        <v>0.99062290689886101</v>
      </c>
      <c r="I6" s="248">
        <v>0.99651264167393205</v>
      </c>
    </row>
    <row r="7" spans="1:9" s="3" customFormat="1" x14ac:dyDescent="0.2">
      <c r="A7" s="20">
        <v>2.1</v>
      </c>
      <c r="B7" s="21" t="s">
        <v>14</v>
      </c>
      <c r="C7" s="17" t="s">
        <v>51</v>
      </c>
      <c r="D7" s="248">
        <v>0.99650349650349646</v>
      </c>
      <c r="E7" s="248">
        <v>0.99672533769954996</v>
      </c>
      <c r="F7" s="167">
        <v>0.99658411614005105</v>
      </c>
      <c r="G7" s="248">
        <v>0.98957388939256596</v>
      </c>
      <c r="H7" s="248">
        <v>0.97636039250669004</v>
      </c>
      <c r="I7" s="248">
        <v>0.99782016348773805</v>
      </c>
    </row>
    <row r="8" spans="1:9" x14ac:dyDescent="0.2">
      <c r="A8" s="20">
        <v>1.1000000000000001</v>
      </c>
      <c r="B8" s="21" t="s">
        <v>14</v>
      </c>
      <c r="C8" s="17" t="s">
        <v>90</v>
      </c>
      <c r="D8" s="248" t="s">
        <v>1</v>
      </c>
      <c r="E8" s="248" t="s">
        <v>1</v>
      </c>
      <c r="F8" s="161" t="s">
        <v>1</v>
      </c>
      <c r="G8" s="248" t="s">
        <v>1</v>
      </c>
      <c r="H8" s="248" t="s">
        <v>1</v>
      </c>
      <c r="I8" s="248">
        <v>1</v>
      </c>
    </row>
    <row r="9" spans="1:9" ht="13.5" thickBot="1" x14ac:dyDescent="0.25">
      <c r="A9" s="11">
        <v>1.1000000000000001</v>
      </c>
      <c r="B9" s="12" t="s">
        <v>14</v>
      </c>
      <c r="C9" s="16" t="s">
        <v>91</v>
      </c>
      <c r="D9" s="249">
        <v>0.99595414699932605</v>
      </c>
      <c r="E9" s="249">
        <v>0.99497847919655702</v>
      </c>
      <c r="F9" s="167">
        <v>0.99927007299270099</v>
      </c>
      <c r="G9" s="249">
        <v>0.99698340874811497</v>
      </c>
      <c r="H9" s="249">
        <v>0.97516025641025605</v>
      </c>
      <c r="I9" s="249">
        <v>0.99163179916318001</v>
      </c>
    </row>
    <row r="10" spans="1:9" x14ac:dyDescent="0.2">
      <c r="A10" s="10">
        <v>1.2</v>
      </c>
      <c r="B10" s="22" t="s">
        <v>7</v>
      </c>
      <c r="C10" s="268" t="s">
        <v>95</v>
      </c>
      <c r="D10" s="314">
        <v>1.4239054899235599</v>
      </c>
      <c r="E10" s="314">
        <v>1.4257738471257106</v>
      </c>
      <c r="F10" s="314">
        <v>1.4371783413972696</v>
      </c>
      <c r="G10" s="314">
        <v>1.4231334269204401</v>
      </c>
      <c r="H10" s="314">
        <v>1.4077913917687717</v>
      </c>
      <c r="I10" s="314">
        <v>1.3163152564220606</v>
      </c>
    </row>
    <row r="11" spans="1:9" x14ac:dyDescent="0.2">
      <c r="A11" s="8">
        <v>1.2</v>
      </c>
      <c r="B11" s="9" t="s">
        <v>7</v>
      </c>
      <c r="C11" s="268" t="s">
        <v>56</v>
      </c>
      <c r="D11" s="315">
        <v>1.4103058920139602</v>
      </c>
      <c r="E11" s="315">
        <v>1.4177093728410224</v>
      </c>
      <c r="F11" s="315">
        <v>1.431590612261052</v>
      </c>
      <c r="G11" s="315">
        <v>1.4202143432032872</v>
      </c>
      <c r="H11" s="315">
        <v>1.3795613711758201</v>
      </c>
      <c r="I11" s="315">
        <v>1.2948653725735755</v>
      </c>
    </row>
    <row r="12" spans="1:9" s="33" customFormat="1" x14ac:dyDescent="0.2">
      <c r="A12" s="10">
        <v>2.2000000000000002</v>
      </c>
      <c r="B12" s="22" t="s">
        <v>7</v>
      </c>
      <c r="C12" s="268" t="s">
        <v>120</v>
      </c>
      <c r="D12" s="315">
        <v>1.51791044776119</v>
      </c>
      <c r="E12" s="315">
        <v>1.4952618453865336</v>
      </c>
      <c r="F12" s="315">
        <v>1.4711024769305487</v>
      </c>
      <c r="G12" s="315">
        <v>1.4825523429710867</v>
      </c>
      <c r="H12" s="315">
        <v>1.5961244263131056</v>
      </c>
      <c r="I12" s="315">
        <v>1.48460987831067</v>
      </c>
    </row>
    <row r="13" spans="1:9" x14ac:dyDescent="0.2">
      <c r="A13" s="10">
        <v>2.2000000000000002</v>
      </c>
      <c r="B13" s="22" t="s">
        <v>7</v>
      </c>
      <c r="C13" s="268" t="s">
        <v>86</v>
      </c>
      <c r="D13" s="250">
        <v>1.3745954692556599</v>
      </c>
      <c r="E13" s="250">
        <v>1.4142538975501113</v>
      </c>
      <c r="F13" s="250">
        <v>1.4188518781006378</v>
      </c>
      <c r="G13" s="250">
        <v>1.3405114401076716</v>
      </c>
      <c r="H13" s="250">
        <v>1.4293369055592766</v>
      </c>
      <c r="I13" s="250">
        <v>1.3792502179599</v>
      </c>
    </row>
    <row r="14" spans="1:9" s="3" customFormat="1" x14ac:dyDescent="0.2">
      <c r="A14" s="20">
        <v>2.2000000000000002</v>
      </c>
      <c r="B14" s="21" t="s">
        <v>7</v>
      </c>
      <c r="C14" s="17" t="s">
        <v>51</v>
      </c>
      <c r="D14" s="250">
        <v>1.4743589743589745</v>
      </c>
      <c r="E14" s="250">
        <v>1.4559967253376995</v>
      </c>
      <c r="F14" s="250">
        <v>1.4666951323654995</v>
      </c>
      <c r="G14" s="250">
        <v>1.4673617407071622</v>
      </c>
      <c r="H14" s="250">
        <v>1.5187332738626227</v>
      </c>
      <c r="I14" s="250">
        <v>1.4561307901907401</v>
      </c>
    </row>
    <row r="15" spans="1:9" x14ac:dyDescent="0.2">
      <c r="A15" s="8">
        <v>1.2</v>
      </c>
      <c r="B15" s="9" t="s">
        <v>7</v>
      </c>
      <c r="C15" s="13" t="s">
        <v>90</v>
      </c>
      <c r="D15" s="250" t="s">
        <v>1</v>
      </c>
      <c r="E15" s="250" t="s">
        <v>1</v>
      </c>
      <c r="F15" s="250" t="s">
        <v>1</v>
      </c>
      <c r="G15" s="250" t="s">
        <v>1</v>
      </c>
      <c r="H15" s="250" t="s">
        <v>1</v>
      </c>
      <c r="I15" s="250">
        <v>1.2301829268292701</v>
      </c>
    </row>
    <row r="16" spans="1:9" ht="13.5" thickBot="1" x14ac:dyDescent="0.25">
      <c r="A16" s="11">
        <v>1.2</v>
      </c>
      <c r="B16" s="12" t="s">
        <v>7</v>
      </c>
      <c r="C16" s="34" t="s">
        <v>91</v>
      </c>
      <c r="D16" s="251">
        <v>1.47336480107889</v>
      </c>
      <c r="E16" s="251">
        <v>1.4347202295552368</v>
      </c>
      <c r="F16" s="251">
        <v>1.4576642335766423</v>
      </c>
      <c r="G16" s="251">
        <v>1.4042232277526394</v>
      </c>
      <c r="H16" s="251">
        <v>1.3777064955894145</v>
      </c>
      <c r="I16" s="251">
        <v>1.0864714086471401</v>
      </c>
    </row>
    <row r="17" spans="1:10" x14ac:dyDescent="0.2">
      <c r="A17" s="10">
        <v>1.3</v>
      </c>
      <c r="B17" s="22" t="s">
        <v>8</v>
      </c>
      <c r="C17" s="269" t="s">
        <v>95</v>
      </c>
      <c r="D17" s="319">
        <v>0.770562857325508</v>
      </c>
      <c r="E17" s="319">
        <v>0.78236007026528298</v>
      </c>
      <c r="F17" s="319">
        <v>0.79102453234867498</v>
      </c>
      <c r="G17" s="319">
        <v>0.79896799604556401</v>
      </c>
      <c r="H17" s="319">
        <v>0.80634709081482803</v>
      </c>
      <c r="I17" s="319">
        <v>0.80802848772700198</v>
      </c>
    </row>
    <row r="18" spans="1:10" x14ac:dyDescent="0.2">
      <c r="A18" s="8">
        <v>1.3</v>
      </c>
      <c r="B18" s="9" t="s">
        <v>8</v>
      </c>
      <c r="C18" s="13" t="s">
        <v>56</v>
      </c>
      <c r="D18" s="246">
        <v>0.78493683777274603</v>
      </c>
      <c r="E18" s="246">
        <v>0.79617555604904822</v>
      </c>
      <c r="F18" s="246">
        <v>0.80483478441006417</v>
      </c>
      <c r="G18" s="246">
        <v>0.81123073095558462</v>
      </c>
      <c r="H18" s="246">
        <v>0.82063719003475566</v>
      </c>
      <c r="I18" s="246">
        <v>0.827678259653018</v>
      </c>
    </row>
    <row r="19" spans="1:10" x14ac:dyDescent="0.2">
      <c r="A19" s="8">
        <v>1.3</v>
      </c>
      <c r="B19" s="21" t="s">
        <v>8</v>
      </c>
      <c r="C19" s="17" t="s">
        <v>90</v>
      </c>
      <c r="D19" s="246" t="s">
        <v>1</v>
      </c>
      <c r="E19" s="246" t="s">
        <v>1</v>
      </c>
      <c r="F19" s="246" t="s">
        <v>1</v>
      </c>
      <c r="G19" s="246" t="s">
        <v>1</v>
      </c>
      <c r="H19" s="246" t="s">
        <v>1</v>
      </c>
      <c r="I19" s="246">
        <v>0.74252995769375596</v>
      </c>
    </row>
    <row r="20" spans="1:10" ht="13.5" thickBot="1" x14ac:dyDescent="0.25">
      <c r="A20" s="11">
        <v>1.3</v>
      </c>
      <c r="B20" s="12" t="s">
        <v>8</v>
      </c>
      <c r="C20" s="16" t="s">
        <v>91</v>
      </c>
      <c r="D20" s="247">
        <v>0.65536432788040799</v>
      </c>
      <c r="E20" s="247">
        <v>0.67829261103847505</v>
      </c>
      <c r="F20" s="247">
        <v>0.71793899254547799</v>
      </c>
      <c r="G20" s="247">
        <v>0.74215895504877305</v>
      </c>
      <c r="H20" s="247">
        <v>0.75608612983489598</v>
      </c>
      <c r="I20" s="247">
        <v>0.72074717503267005</v>
      </c>
    </row>
    <row r="21" spans="1:10" s="33" customFormat="1" x14ac:dyDescent="0.2">
      <c r="A21" s="10">
        <v>4</v>
      </c>
      <c r="B21" s="35" t="s">
        <v>19</v>
      </c>
      <c r="C21" s="268" t="s">
        <v>95</v>
      </c>
      <c r="D21" s="295">
        <v>0.63973999999999998</v>
      </c>
      <c r="E21" s="295">
        <v>0.63663000000000003</v>
      </c>
      <c r="F21" s="324">
        <v>0.63193999999999995</v>
      </c>
      <c r="G21" s="295">
        <v>0.62207999999999997</v>
      </c>
      <c r="H21" s="321">
        <v>0.59489999999999998</v>
      </c>
      <c r="I21" s="295">
        <v>0.58942000000000005</v>
      </c>
      <c r="J21" s="42"/>
    </row>
    <row r="22" spans="1:10" s="33" customFormat="1" x14ac:dyDescent="0.2">
      <c r="A22" s="10">
        <v>4</v>
      </c>
      <c r="B22" s="36" t="s">
        <v>19</v>
      </c>
      <c r="C22" s="268" t="s">
        <v>56</v>
      </c>
      <c r="D22" s="319">
        <v>0.66135599221101082</v>
      </c>
      <c r="E22" s="319">
        <v>0.66007085457530457</v>
      </c>
      <c r="F22" s="174">
        <v>0.66045895851721093</v>
      </c>
      <c r="G22" s="319">
        <v>0.64242200479970468</v>
      </c>
      <c r="H22" s="318">
        <v>0.62186508342716762</v>
      </c>
      <c r="I22" s="319">
        <v>0.60752753237323009</v>
      </c>
      <c r="J22" s="42"/>
    </row>
    <row r="23" spans="1:10" s="33" customFormat="1" x14ac:dyDescent="0.2">
      <c r="A23" s="10">
        <v>4</v>
      </c>
      <c r="B23" s="36" t="s">
        <v>19</v>
      </c>
      <c r="C23" s="268" t="s">
        <v>120</v>
      </c>
      <c r="D23" s="319">
        <v>0.47872999999999999</v>
      </c>
      <c r="E23" s="319">
        <v>0.45543</v>
      </c>
      <c r="F23" s="174">
        <v>0.43792999999999999</v>
      </c>
      <c r="G23" s="319">
        <v>0.41194999999999998</v>
      </c>
      <c r="H23" s="323">
        <v>0.42070999999999997</v>
      </c>
      <c r="I23" s="319">
        <v>0.45343137254901961</v>
      </c>
      <c r="J23" s="42"/>
    </row>
    <row r="24" spans="1:10" s="33" customFormat="1" x14ac:dyDescent="0.2">
      <c r="A24" s="10">
        <v>4</v>
      </c>
      <c r="B24" s="36" t="s">
        <v>19</v>
      </c>
      <c r="C24" s="268" t="s">
        <v>86</v>
      </c>
      <c r="D24" s="246">
        <v>0.48658000000000001</v>
      </c>
      <c r="E24" s="246">
        <v>0.45455000000000001</v>
      </c>
      <c r="F24" s="180">
        <v>0.45579999999999998</v>
      </c>
      <c r="G24" s="246">
        <v>0.45034999999999997</v>
      </c>
      <c r="H24" s="174">
        <v>0.38366</v>
      </c>
      <c r="I24" s="246">
        <v>0.41140215716486905</v>
      </c>
      <c r="J24" s="42"/>
    </row>
    <row r="25" spans="1:10" s="33" customFormat="1" x14ac:dyDescent="0.2">
      <c r="A25" s="10">
        <v>4</v>
      </c>
      <c r="B25" s="36" t="s">
        <v>19</v>
      </c>
      <c r="C25" s="268" t="s">
        <v>51</v>
      </c>
      <c r="D25" s="246">
        <v>0.72792999999999997</v>
      </c>
      <c r="E25" s="246">
        <v>0.73316000000000003</v>
      </c>
      <c r="F25" s="180">
        <v>0.72682000000000002</v>
      </c>
      <c r="G25" s="246">
        <v>0.77393000000000001</v>
      </c>
      <c r="H25" s="174">
        <v>0.71492</v>
      </c>
      <c r="I25" s="246">
        <v>0.73094999999999999</v>
      </c>
      <c r="J25" s="42"/>
    </row>
    <row r="26" spans="1:10" s="33" customFormat="1" x14ac:dyDescent="0.2">
      <c r="A26" s="10">
        <v>4</v>
      </c>
      <c r="B26" s="36" t="s">
        <v>19</v>
      </c>
      <c r="C26" s="13" t="s">
        <v>90</v>
      </c>
      <c r="D26" s="246" t="s">
        <v>1</v>
      </c>
      <c r="E26" s="246" t="s">
        <v>1</v>
      </c>
      <c r="F26" s="175" t="s">
        <v>1</v>
      </c>
      <c r="G26" s="246" t="s">
        <v>1</v>
      </c>
      <c r="H26" s="174" t="s">
        <v>1</v>
      </c>
      <c r="I26" s="246">
        <v>0.43152000000000001</v>
      </c>
      <c r="J26" s="42"/>
    </row>
    <row r="27" spans="1:10" s="33" customFormat="1" ht="13.5" thickBot="1" x14ac:dyDescent="0.25">
      <c r="A27" s="11">
        <v>4</v>
      </c>
      <c r="B27" s="37" t="s">
        <v>19</v>
      </c>
      <c r="C27" s="270" t="s">
        <v>91</v>
      </c>
      <c r="D27" s="247">
        <v>0.49232999999999999</v>
      </c>
      <c r="E27" s="247">
        <v>0.48613000000000001</v>
      </c>
      <c r="F27" s="278">
        <v>0.45896999999999999</v>
      </c>
      <c r="G27" s="247">
        <v>0.49537999999999999</v>
      </c>
      <c r="H27" s="183">
        <v>0.44164999999999999</v>
      </c>
      <c r="I27" s="247">
        <v>0.21212121212121213</v>
      </c>
      <c r="J27" s="42"/>
    </row>
    <row r="28" spans="1:10" x14ac:dyDescent="0.2">
      <c r="A28" s="10">
        <v>1.5</v>
      </c>
      <c r="B28" s="35" t="s">
        <v>57</v>
      </c>
      <c r="C28" s="268" t="s">
        <v>95</v>
      </c>
      <c r="D28" s="295">
        <v>0.61903463321516194</v>
      </c>
      <c r="E28" s="295">
        <v>0.63048186247969695</v>
      </c>
      <c r="F28" s="184">
        <v>0.65068685169610296</v>
      </c>
      <c r="G28" s="295">
        <v>0.64964788732394396</v>
      </c>
      <c r="H28" s="295">
        <v>0.63573770491803305</v>
      </c>
      <c r="I28" s="184">
        <v>0.61962470680218917</v>
      </c>
    </row>
    <row r="29" spans="1:10" s="3" customFormat="1" x14ac:dyDescent="0.2">
      <c r="A29" s="10">
        <v>1.5</v>
      </c>
      <c r="B29" s="36" t="s">
        <v>57</v>
      </c>
      <c r="C29" s="268" t="s">
        <v>56</v>
      </c>
      <c r="D29" s="319">
        <v>0.61521817526144973</v>
      </c>
      <c r="E29" s="319">
        <v>0.6293558606124604</v>
      </c>
      <c r="F29" s="174">
        <v>0.64994425863991079</v>
      </c>
      <c r="G29" s="319">
        <v>0.65265225933202353</v>
      </c>
      <c r="H29" s="319">
        <v>0.64071335363201387</v>
      </c>
      <c r="I29" s="318">
        <v>0.61969617600838134</v>
      </c>
    </row>
    <row r="30" spans="1:10" s="33" customFormat="1" x14ac:dyDescent="0.2">
      <c r="A30" s="10">
        <v>2.5</v>
      </c>
      <c r="B30" s="36" t="s">
        <v>57</v>
      </c>
      <c r="C30" s="268" t="s">
        <v>120</v>
      </c>
      <c r="D30" s="319">
        <v>0.56201550387596899</v>
      </c>
      <c r="E30" s="319">
        <v>0.59482758620689702</v>
      </c>
      <c r="F30" s="174">
        <v>0.62916666666666698</v>
      </c>
      <c r="G30" s="319">
        <v>0.61410788381742698</v>
      </c>
      <c r="H30" s="319">
        <v>0.633663366336634</v>
      </c>
      <c r="I30" s="175">
        <v>0.65294117647058803</v>
      </c>
    </row>
    <row r="31" spans="1:10" x14ac:dyDescent="0.2">
      <c r="A31" s="10">
        <v>2.5</v>
      </c>
      <c r="B31" s="36" t="s">
        <v>57</v>
      </c>
      <c r="C31" s="268" t="s">
        <v>86</v>
      </c>
      <c r="D31" s="246">
        <v>0.63758389261744997</v>
      </c>
      <c r="E31" s="246">
        <v>0.70552147239263796</v>
      </c>
      <c r="F31" s="184">
        <v>0.62921348314606695</v>
      </c>
      <c r="G31" s="246">
        <v>0.623529411764706</v>
      </c>
      <c r="H31" s="246">
        <v>0.60365853658536595</v>
      </c>
      <c r="I31" s="175">
        <v>0.67123287671232901</v>
      </c>
    </row>
    <row r="32" spans="1:10" s="3" customFormat="1" x14ac:dyDescent="0.2">
      <c r="A32" s="10">
        <v>2.5</v>
      </c>
      <c r="B32" s="36" t="s">
        <v>57</v>
      </c>
      <c r="C32" s="29" t="s">
        <v>51</v>
      </c>
      <c r="D32" s="246">
        <v>0.64983164983164998</v>
      </c>
      <c r="E32" s="246">
        <v>0.65124555160142295</v>
      </c>
      <c r="F32" s="184">
        <v>0.66666666666666696</v>
      </c>
      <c r="G32" s="246">
        <v>0.67253521126760596</v>
      </c>
      <c r="H32" s="246">
        <v>0.630252100840336</v>
      </c>
      <c r="I32" s="175">
        <v>0.57327586206896597</v>
      </c>
    </row>
    <row r="33" spans="1:9" x14ac:dyDescent="0.2">
      <c r="A33" s="10">
        <v>1.5</v>
      </c>
      <c r="B33" s="36" t="s">
        <v>57</v>
      </c>
      <c r="C33" s="13" t="s">
        <v>90</v>
      </c>
      <c r="D33" s="246" t="s">
        <v>1</v>
      </c>
      <c r="E33" s="246" t="s">
        <v>1</v>
      </c>
      <c r="F33" s="175" t="s">
        <v>1</v>
      </c>
      <c r="G33" s="246" t="s">
        <v>1</v>
      </c>
      <c r="H33" s="246" t="s">
        <v>1</v>
      </c>
      <c r="I33" s="175">
        <v>0.58333333333333304</v>
      </c>
    </row>
    <row r="34" spans="1:9" ht="13.5" thickBot="1" x14ac:dyDescent="0.25">
      <c r="A34" s="11">
        <v>1.5</v>
      </c>
      <c r="B34" s="37" t="s">
        <v>57</v>
      </c>
      <c r="C34" s="270" t="s">
        <v>91</v>
      </c>
      <c r="D34" s="247">
        <v>0.68947368421052602</v>
      </c>
      <c r="E34" s="247">
        <v>0.59322033898305104</v>
      </c>
      <c r="F34" s="174">
        <v>0.68715083798882703</v>
      </c>
      <c r="G34" s="247">
        <v>0.64285714285714302</v>
      </c>
      <c r="H34" s="247">
        <v>0.60544217687074797</v>
      </c>
      <c r="I34" s="175">
        <v>0.8</v>
      </c>
    </row>
    <row r="35" spans="1:9" x14ac:dyDescent="0.2">
      <c r="A35" s="10">
        <v>1.7</v>
      </c>
      <c r="B35" s="35" t="s">
        <v>20</v>
      </c>
      <c r="C35" s="268" t="s">
        <v>95</v>
      </c>
      <c r="D35" s="295">
        <v>0.86317567567567599</v>
      </c>
      <c r="E35" s="295">
        <v>0.86875000000000002</v>
      </c>
      <c r="F35" s="321">
        <v>0.92449664429530198</v>
      </c>
      <c r="G35" s="295">
        <v>0.95076923076923103</v>
      </c>
      <c r="H35" s="295">
        <v>0.95928338762215004</v>
      </c>
      <c r="I35" s="295">
        <v>0.94117647058823495</v>
      </c>
    </row>
    <row r="36" spans="1:9" s="3" customFormat="1" x14ac:dyDescent="0.2">
      <c r="A36" s="10">
        <v>1.7</v>
      </c>
      <c r="B36" s="36" t="s">
        <v>20</v>
      </c>
      <c r="C36" s="268" t="s">
        <v>56</v>
      </c>
      <c r="D36" s="319">
        <v>0.84439359267734548</v>
      </c>
      <c r="E36" s="319">
        <v>0.87909836065573765</v>
      </c>
      <c r="F36" s="174">
        <v>0.91991341991341991</v>
      </c>
      <c r="G36" s="319">
        <v>0.94726166328600403</v>
      </c>
      <c r="H36" s="319">
        <v>0.95711060948081261</v>
      </c>
      <c r="I36" s="319">
        <v>0.9517241379310345</v>
      </c>
    </row>
    <row r="37" spans="1:9" x14ac:dyDescent="0.2">
      <c r="A37" s="10">
        <v>1.7</v>
      </c>
      <c r="B37" s="36" t="s">
        <v>20</v>
      </c>
      <c r="C37" s="13" t="s">
        <v>90</v>
      </c>
      <c r="D37" s="246" t="s">
        <v>1</v>
      </c>
      <c r="E37" s="246" t="s">
        <v>1</v>
      </c>
      <c r="F37" s="175" t="s">
        <v>1</v>
      </c>
      <c r="G37" s="246" t="s">
        <v>1</v>
      </c>
      <c r="H37" s="246" t="s">
        <v>1</v>
      </c>
      <c r="I37" s="246">
        <v>0.92307692307692302</v>
      </c>
    </row>
    <row r="38" spans="1:9" ht="13.5" thickBot="1" x14ac:dyDescent="0.25">
      <c r="A38" s="11">
        <v>1.7</v>
      </c>
      <c r="B38" s="37" t="s">
        <v>20</v>
      </c>
      <c r="C38" s="270" t="s">
        <v>91</v>
      </c>
      <c r="D38" s="247">
        <v>0.89285714285714302</v>
      </c>
      <c r="E38" s="247">
        <v>0.90322580645161299</v>
      </c>
      <c r="F38" s="183">
        <v>0.86206896551724099</v>
      </c>
      <c r="G38" s="247">
        <v>1</v>
      </c>
      <c r="H38" s="247">
        <v>0.97297297297297303</v>
      </c>
      <c r="I38" s="247">
        <v>0.92307692307692302</v>
      </c>
    </row>
    <row r="40" spans="1:9" x14ac:dyDescent="0.2">
      <c r="B40" s="32" t="s">
        <v>125</v>
      </c>
      <c r="D40" s="32"/>
      <c r="E40" s="32"/>
      <c r="F40" s="32"/>
      <c r="G40" s="32"/>
      <c r="H40" s="32"/>
      <c r="I40" s="32"/>
    </row>
    <row r="41" spans="1:9" x14ac:dyDescent="0.2">
      <c r="B41" s="32" t="s">
        <v>106</v>
      </c>
      <c r="D41" s="32"/>
      <c r="E41" s="32"/>
      <c r="F41" s="32"/>
      <c r="G41" s="32"/>
      <c r="H41" s="32"/>
      <c r="I41" s="32"/>
    </row>
    <row r="42" spans="1:9" x14ac:dyDescent="0.2">
      <c r="B42" s="23" t="s">
        <v>58</v>
      </c>
    </row>
    <row r="43" spans="1:9" x14ac:dyDescent="0.2">
      <c r="B43" s="6" t="s">
        <v>17</v>
      </c>
    </row>
    <row r="44" spans="1:9" x14ac:dyDescent="0.2">
      <c r="B44" s="6" t="s">
        <v>107</v>
      </c>
    </row>
  </sheetData>
  <printOptions horizontalCentered="1"/>
  <pageMargins left="0.25" right="0.25" top="0.75" bottom="0.75" header="0.3" footer="0.3"/>
  <pageSetup scale="91" fitToWidth="0" orientation="landscape" horizontalDpi="300" verticalDpi="300" r:id="rId1"/>
  <headerFooter alignWithMargins="0">
    <oddHeader>&amp;C&amp;8Texas Department of Family and Protective Services</oddHeader>
    <oddFooter>&amp;L&amp;8Data Source:  IMPACT Data Warehouse&amp;C&amp;8&amp;P of &amp;N&amp;R&amp;8Data and Decision Support
FY17 - FY21 Data as of November 7th Following End of Each Fiscal Year
FY22 Data as of 7/7/2022
Log 105605 (dD)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3E79-6873-4CE0-BD4C-EB98C25954B8}">
  <sheetPr>
    <pageSetUpPr fitToPage="1"/>
  </sheetPr>
  <dimension ref="A1:J21"/>
  <sheetViews>
    <sheetView workbookViewId="0"/>
  </sheetViews>
  <sheetFormatPr defaultColWidth="8.85546875" defaultRowHeight="12.75" x14ac:dyDescent="0.2"/>
  <cols>
    <col min="1" max="1" width="7.7109375" style="89" bestFit="1" customWidth="1"/>
    <col min="2" max="2" width="59.140625" style="33" customWidth="1"/>
    <col min="3" max="3" width="20.28515625" style="33" customWidth="1"/>
    <col min="4" max="6" width="9.85546875" style="33" customWidth="1"/>
    <col min="7" max="9" width="11.42578125" style="33" bestFit="1" customWidth="1"/>
    <col min="10" max="11" width="11.85546875" style="33" customWidth="1"/>
    <col min="12" max="12" width="12.7109375" style="33" customWidth="1"/>
    <col min="13" max="15" width="11.85546875" style="33" customWidth="1"/>
    <col min="16" max="16" width="12" style="33" customWidth="1"/>
    <col min="17" max="19" width="11.85546875" style="33" customWidth="1"/>
    <col min="20" max="20" width="12" style="33" customWidth="1"/>
    <col min="21" max="21" width="11.85546875" style="33" customWidth="1"/>
    <col min="22" max="16384" width="8.85546875" style="33"/>
  </cols>
  <sheetData>
    <row r="1" spans="1:9" ht="15.75" x14ac:dyDescent="0.25">
      <c r="A1" s="119" t="s">
        <v>124</v>
      </c>
      <c r="B1" s="120"/>
      <c r="C1" s="120"/>
      <c r="D1" s="120"/>
      <c r="E1" s="120"/>
      <c r="F1" s="120"/>
      <c r="G1" s="121"/>
      <c r="H1" s="121"/>
      <c r="I1" s="121"/>
    </row>
    <row r="2" spans="1:9" ht="21.75" customHeight="1" thickBot="1" x14ac:dyDescent="0.25">
      <c r="A2" s="122" t="s">
        <v>0</v>
      </c>
      <c r="B2" s="123" t="s">
        <v>4</v>
      </c>
      <c r="C2" s="123" t="s">
        <v>18</v>
      </c>
      <c r="D2" s="124" t="s">
        <v>9</v>
      </c>
      <c r="E2" s="124" t="s">
        <v>13</v>
      </c>
      <c r="F2" s="124" t="s">
        <v>38</v>
      </c>
      <c r="G2" s="124" t="s">
        <v>84</v>
      </c>
      <c r="H2" s="124" t="s">
        <v>88</v>
      </c>
      <c r="I2" s="124" t="s">
        <v>119</v>
      </c>
    </row>
    <row r="3" spans="1:9" x14ac:dyDescent="0.2">
      <c r="A3" s="85">
        <v>2.2999999999999998</v>
      </c>
      <c r="B3" s="14" t="s">
        <v>52</v>
      </c>
      <c r="C3" s="15" t="s">
        <v>95</v>
      </c>
      <c r="D3" s="295">
        <v>0.859987586443692</v>
      </c>
      <c r="E3" s="295">
        <v>0.86709999999999998</v>
      </c>
      <c r="F3" s="295">
        <v>0.87070000000000003</v>
      </c>
      <c r="G3" s="295">
        <v>0.87260000000000004</v>
      </c>
      <c r="H3" s="295">
        <v>0.87109999999999999</v>
      </c>
      <c r="I3" s="295">
        <v>0.87039999999999995</v>
      </c>
    </row>
    <row r="4" spans="1:9" x14ac:dyDescent="0.2">
      <c r="A4" s="87">
        <v>2.2999999999999998</v>
      </c>
      <c r="B4" s="21" t="s">
        <v>52</v>
      </c>
      <c r="C4" s="17" t="s">
        <v>56</v>
      </c>
      <c r="D4" s="246">
        <v>0.86683786061407408</v>
      </c>
      <c r="E4" s="246">
        <v>0.87287236260076251</v>
      </c>
      <c r="F4" s="246">
        <v>0.87784382697394625</v>
      </c>
      <c r="G4" s="246">
        <v>0.87920877172605816</v>
      </c>
      <c r="H4" s="246">
        <v>0.87862631287572346</v>
      </c>
      <c r="I4" s="246">
        <v>0.87977979519783223</v>
      </c>
    </row>
    <row r="5" spans="1:9" x14ac:dyDescent="0.2">
      <c r="A5" s="87">
        <v>2.2999999999999998</v>
      </c>
      <c r="B5" s="21" t="s">
        <v>52</v>
      </c>
      <c r="C5" s="17" t="s">
        <v>43</v>
      </c>
      <c r="D5" s="296">
        <v>0.80020000000000002</v>
      </c>
      <c r="E5" s="296">
        <v>0.82530000000000003</v>
      </c>
      <c r="F5" s="296">
        <v>0.80649999999999999</v>
      </c>
      <c r="G5" s="296">
        <v>0.8135</v>
      </c>
      <c r="H5" s="296">
        <v>0.80359999999999998</v>
      </c>
      <c r="I5" s="296">
        <v>0.79349999999999998</v>
      </c>
    </row>
    <row r="6" spans="1:9" x14ac:dyDescent="0.2">
      <c r="A6" s="87">
        <v>2.2999999999999998</v>
      </c>
      <c r="B6" s="21" t="s">
        <v>52</v>
      </c>
      <c r="C6" s="17" t="s">
        <v>15</v>
      </c>
      <c r="D6" s="296">
        <v>0.88109999999999999</v>
      </c>
      <c r="E6" s="296">
        <v>0.87460000000000004</v>
      </c>
      <c r="F6" s="296">
        <v>0.87239999999999995</v>
      </c>
      <c r="G6" s="296">
        <v>0.87670000000000003</v>
      </c>
      <c r="H6" s="296">
        <v>0.88629999999999998</v>
      </c>
      <c r="I6" s="296">
        <v>0.879</v>
      </c>
    </row>
    <row r="7" spans="1:9" ht="13.5" thickBot="1" x14ac:dyDescent="0.25">
      <c r="A7" s="88">
        <v>2.2999999999999998</v>
      </c>
      <c r="B7" s="12" t="s">
        <v>52</v>
      </c>
      <c r="C7" s="16" t="s">
        <v>16</v>
      </c>
      <c r="D7" s="247">
        <v>0.81410000000000005</v>
      </c>
      <c r="E7" s="247">
        <v>0.82679999999999998</v>
      </c>
      <c r="F7" s="247">
        <v>0.8367</v>
      </c>
      <c r="G7" s="247">
        <v>0.84350000000000003</v>
      </c>
      <c r="H7" s="247">
        <v>0.82989999999999997</v>
      </c>
      <c r="I7" s="247">
        <v>0.82050000000000001</v>
      </c>
    </row>
    <row r="8" spans="1:9" x14ac:dyDescent="0.2">
      <c r="A8" s="85">
        <v>2.7</v>
      </c>
      <c r="B8" s="83" t="s">
        <v>53</v>
      </c>
      <c r="C8" s="15" t="s">
        <v>95</v>
      </c>
      <c r="D8" s="295">
        <v>0.75520833333333304</v>
      </c>
      <c r="E8" s="295">
        <v>0.80469897209985297</v>
      </c>
      <c r="F8" s="295">
        <v>0.82142857142857095</v>
      </c>
      <c r="G8" s="295">
        <v>0.88217054263565886</v>
      </c>
      <c r="H8" s="295">
        <v>0.90350877192982504</v>
      </c>
      <c r="I8" s="295">
        <v>0.88249118683901295</v>
      </c>
    </row>
    <row r="9" spans="1:9" x14ac:dyDescent="0.2">
      <c r="A9" s="86">
        <v>2.7</v>
      </c>
      <c r="B9" s="21" t="s">
        <v>53</v>
      </c>
      <c r="C9" s="17" t="s">
        <v>56</v>
      </c>
      <c r="D9" s="246">
        <v>0.74243813015582039</v>
      </c>
      <c r="E9" s="246">
        <v>0.80607685433422693</v>
      </c>
      <c r="F9" s="246">
        <v>0.81332164767747595</v>
      </c>
      <c r="G9" s="246">
        <v>0.88675623800383874</v>
      </c>
      <c r="H9" s="246">
        <v>0.89328063241106714</v>
      </c>
      <c r="I9" s="246">
        <v>0.88302425106990012</v>
      </c>
    </row>
    <row r="10" spans="1:9" x14ac:dyDescent="0.2">
      <c r="A10" s="87">
        <v>2.7</v>
      </c>
      <c r="B10" s="21" t="s">
        <v>53</v>
      </c>
      <c r="C10" s="17" t="s">
        <v>43</v>
      </c>
      <c r="D10" s="296">
        <v>0.78666666666666696</v>
      </c>
      <c r="E10" s="296">
        <v>0.79310344827586199</v>
      </c>
      <c r="F10" s="296">
        <v>0.91025641025641002</v>
      </c>
      <c r="G10" s="296">
        <v>0.92</v>
      </c>
      <c r="H10" s="296">
        <v>0.9375</v>
      </c>
      <c r="I10" s="296">
        <v>0.74509803921568596</v>
      </c>
    </row>
    <row r="11" spans="1:9" x14ac:dyDescent="0.2">
      <c r="A11" s="87">
        <v>2.7</v>
      </c>
      <c r="B11" s="21" t="s">
        <v>53</v>
      </c>
      <c r="C11" s="17" t="s">
        <v>15</v>
      </c>
      <c r="D11" s="296">
        <v>0.87234042553191504</v>
      </c>
      <c r="E11" s="296">
        <v>0.92307692307692302</v>
      </c>
      <c r="F11" s="296">
        <v>0.92156862745098</v>
      </c>
      <c r="G11" s="296">
        <v>0.88709677419354804</v>
      </c>
      <c r="H11" s="296">
        <v>1</v>
      </c>
      <c r="I11" s="296">
        <v>1</v>
      </c>
    </row>
    <row r="12" spans="1:9" ht="13.5" thickBot="1" x14ac:dyDescent="0.25">
      <c r="A12" s="88">
        <v>2.7</v>
      </c>
      <c r="B12" s="12" t="s">
        <v>53</v>
      </c>
      <c r="C12" s="16" t="s">
        <v>16</v>
      </c>
      <c r="D12" s="247">
        <v>0.80152671755725202</v>
      </c>
      <c r="E12" s="247">
        <v>0.76068376068376098</v>
      </c>
      <c r="F12" s="247">
        <v>0.79411764705882304</v>
      </c>
      <c r="G12" s="247">
        <v>0.81081081081081097</v>
      </c>
      <c r="H12" s="247">
        <v>0.91752577319587603</v>
      </c>
      <c r="I12" s="247">
        <v>0.92063492063492103</v>
      </c>
    </row>
    <row r="13" spans="1:9" x14ac:dyDescent="0.2">
      <c r="A13" s="90" t="s">
        <v>42</v>
      </c>
      <c r="B13" s="14" t="s">
        <v>54</v>
      </c>
      <c r="C13" s="15" t="s">
        <v>95</v>
      </c>
      <c r="D13" s="295">
        <v>0.42855636957782112</v>
      </c>
      <c r="E13" s="295">
        <v>0.41535263398063177</v>
      </c>
      <c r="F13" s="295">
        <v>0.43567349680886797</v>
      </c>
      <c r="G13" s="295">
        <v>0.46094193304331377</v>
      </c>
      <c r="H13" s="295">
        <v>0.48261691996608203</v>
      </c>
      <c r="I13" s="295">
        <v>0.46745562130177498</v>
      </c>
    </row>
    <row r="14" spans="1:9" x14ac:dyDescent="0.2">
      <c r="A14" s="86" t="s">
        <v>42</v>
      </c>
      <c r="B14" s="9" t="s">
        <v>54</v>
      </c>
      <c r="C14" s="17" t="s">
        <v>56</v>
      </c>
      <c r="D14" s="246">
        <v>0.44499523355576742</v>
      </c>
      <c r="E14" s="246">
        <v>0.42766314779270631</v>
      </c>
      <c r="F14" s="246">
        <v>0.44971370831929941</v>
      </c>
      <c r="G14" s="246">
        <v>0.48216724844437697</v>
      </c>
      <c r="H14" s="246">
        <v>0.50940550837368048</v>
      </c>
      <c r="I14" s="246">
        <v>0.48069321982365459</v>
      </c>
    </row>
    <row r="15" spans="1:9" x14ac:dyDescent="0.2">
      <c r="A15" s="86" t="s">
        <v>42</v>
      </c>
      <c r="B15" s="9" t="s">
        <v>54</v>
      </c>
      <c r="C15" s="17" t="s">
        <v>43</v>
      </c>
      <c r="D15" s="296">
        <v>0.40546528803545001</v>
      </c>
      <c r="E15" s="296">
        <v>0.39743589743589702</v>
      </c>
      <c r="F15" s="296">
        <v>0.38103161397670499</v>
      </c>
      <c r="G15" s="296">
        <v>0.36235038084874899</v>
      </c>
      <c r="H15" s="296">
        <v>0.35506402793946501</v>
      </c>
      <c r="I15" s="296">
        <v>0.34375</v>
      </c>
    </row>
    <row r="16" spans="1:9" x14ac:dyDescent="0.2">
      <c r="A16" s="87" t="s">
        <v>42</v>
      </c>
      <c r="B16" s="17" t="s">
        <v>54</v>
      </c>
      <c r="C16" s="30" t="s">
        <v>15</v>
      </c>
      <c r="D16" s="296">
        <v>0.47878787878787876</v>
      </c>
      <c r="E16" s="297">
        <v>0.46186440677966101</v>
      </c>
      <c r="F16" s="296">
        <v>0.54054054054054057</v>
      </c>
      <c r="G16" s="296">
        <v>0.50058479532163702</v>
      </c>
      <c r="H16" s="296">
        <v>0.46600877192982498</v>
      </c>
      <c r="I16" s="296">
        <v>0.52226720647773295</v>
      </c>
    </row>
    <row r="17" spans="1:10" ht="13.5" thickBot="1" x14ac:dyDescent="0.25">
      <c r="A17" s="88" t="s">
        <v>42</v>
      </c>
      <c r="B17" s="16" t="s">
        <v>54</v>
      </c>
      <c r="C17" s="34" t="s">
        <v>16</v>
      </c>
      <c r="D17" s="247">
        <v>0.17469310670443816</v>
      </c>
      <c r="E17" s="298">
        <v>0.18916256157635469</v>
      </c>
      <c r="F17" s="247">
        <v>0.19502074688796681</v>
      </c>
      <c r="G17" s="247">
        <v>0.215621562156216</v>
      </c>
      <c r="H17" s="247">
        <v>0.26118626430801301</v>
      </c>
      <c r="I17" s="247">
        <v>0.36824324324324298</v>
      </c>
      <c r="J17" s="42"/>
    </row>
    <row r="19" spans="1:10" x14ac:dyDescent="0.2">
      <c r="B19" s="277" t="s">
        <v>59</v>
      </c>
    </row>
    <row r="20" spans="1:10" x14ac:dyDescent="0.2">
      <c r="B20" s="32" t="s">
        <v>121</v>
      </c>
      <c r="D20" s="32"/>
      <c r="E20" s="32"/>
      <c r="F20" s="32"/>
      <c r="G20" s="32"/>
      <c r="H20" s="32"/>
      <c r="I20" s="32"/>
    </row>
    <row r="21" spans="1:10" x14ac:dyDescent="0.2">
      <c r="B21" s="6" t="s">
        <v>17</v>
      </c>
    </row>
  </sheetData>
  <pageMargins left="0.25" right="0.25" top="0.75" bottom="0.75" header="0.3" footer="0.3"/>
  <pageSetup scale="90" fitToHeight="0" orientation="landscape" horizontalDpi="1200" verticalDpi="1200" r:id="rId1"/>
  <headerFooter>
    <oddHeader>&amp;C&amp;8Texas Department of Family and Protective Services</oddHeader>
    <oddFooter>&amp;L&amp;8Data Source: IMPACT Warehouse&amp;C&amp;8&amp;P of &amp;N&amp;R&amp;8Data and Decision Support
FY17 - FY21 Data as of November 7th Following End of Each Fiscal Year
FY22 Data as of 7/7/2022
Log 105605 (dD)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102"/>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RowHeight="15" x14ac:dyDescent="0.25"/>
  <cols>
    <col min="1" max="1" width="10.140625" style="1" customWidth="1"/>
    <col min="2" max="2" width="50.85546875" customWidth="1"/>
    <col min="3" max="3" width="18.28515625" customWidth="1"/>
    <col min="4" max="4" width="6.7109375" customWidth="1"/>
    <col min="5" max="5" width="9" customWidth="1"/>
    <col min="6" max="6" width="6.85546875" customWidth="1"/>
    <col min="7" max="7" width="6.7109375" style="3" customWidth="1"/>
    <col min="8" max="8" width="9" style="3" customWidth="1"/>
    <col min="9" max="9" width="7.42578125" style="3" customWidth="1"/>
    <col min="10" max="10" width="6.7109375" style="3" customWidth="1"/>
    <col min="11" max="11" width="9" style="3" customWidth="1"/>
    <col min="12" max="12" width="5.7109375" style="3" customWidth="1"/>
    <col min="13" max="13" width="7.85546875" style="33" customWidth="1"/>
    <col min="14" max="14" width="9" style="33" bestFit="1" customWidth="1"/>
    <col min="15" max="15" width="8.140625" style="33" bestFit="1" customWidth="1"/>
    <col min="16" max="16" width="7.85546875" style="33" customWidth="1"/>
    <col min="17" max="17" width="9" style="33" bestFit="1" customWidth="1"/>
    <col min="18" max="18" width="8.140625" style="33" bestFit="1" customWidth="1"/>
    <col min="19" max="19" width="8.7109375" style="33" customWidth="1"/>
    <col min="20" max="20" width="9" style="33" bestFit="1" customWidth="1"/>
    <col min="21" max="21" width="8.140625" style="33" bestFit="1" customWidth="1"/>
    <col min="22" max="22" width="6.5703125" style="143" customWidth="1"/>
    <col min="23" max="23" width="6" bestFit="1" customWidth="1"/>
    <col min="24" max="24" width="9" bestFit="1" customWidth="1"/>
    <col min="25" max="26" width="5.7109375" customWidth="1"/>
    <col min="27" max="27" width="9.5703125" bestFit="1" customWidth="1"/>
    <col min="28" max="29" width="6.7109375" bestFit="1" customWidth="1"/>
    <col min="30" max="30" width="8.140625" bestFit="1" customWidth="1"/>
    <col min="31" max="31" width="5" bestFit="1" customWidth="1"/>
    <col min="32" max="32" width="5.85546875" bestFit="1" customWidth="1"/>
    <col min="33" max="33" width="8.140625" bestFit="1" customWidth="1"/>
    <col min="34" max="34" width="5" customWidth="1"/>
    <col min="35" max="35" width="5.85546875" bestFit="1" customWidth="1"/>
    <col min="36" max="37" width="5" bestFit="1" customWidth="1"/>
    <col min="38" max="38" width="6.5703125" bestFit="1" customWidth="1"/>
    <col min="39" max="39" width="9.5703125" bestFit="1" customWidth="1"/>
    <col min="40" max="40" width="6.42578125" bestFit="1" customWidth="1"/>
    <col min="41" max="41" width="6.5703125" bestFit="1" customWidth="1"/>
    <col min="42" max="42" width="7.28515625" bestFit="1" customWidth="1"/>
    <col min="43" max="43" width="5" bestFit="1" customWidth="1"/>
    <col min="44" max="44" width="6.5703125" bestFit="1" customWidth="1"/>
    <col min="45" max="45" width="7.28515625" bestFit="1" customWidth="1"/>
    <col min="46" max="46" width="5" bestFit="1" customWidth="1"/>
    <col min="47" max="47" width="5.7109375" customWidth="1"/>
    <col min="48" max="49" width="5" bestFit="1" customWidth="1"/>
    <col min="50" max="50" width="6.5703125" bestFit="1" customWidth="1"/>
    <col min="51" max="51" width="9.5703125" style="2" bestFit="1" customWidth="1"/>
    <col min="52" max="52" width="6.42578125" style="2" bestFit="1" customWidth="1"/>
    <col min="53" max="53" width="6.5703125" style="2" bestFit="1" customWidth="1"/>
    <col min="54" max="54" width="7.28515625" style="2" bestFit="1" customWidth="1"/>
    <col min="55" max="55" width="5" style="2" bestFit="1" customWidth="1"/>
    <col min="56" max="56" width="6.5703125" style="2" bestFit="1" customWidth="1"/>
    <col min="57" max="57" width="7.28515625" style="2" bestFit="1" customWidth="1"/>
    <col min="58" max="58" width="5" style="2" bestFit="1" customWidth="1"/>
    <col min="59" max="59" width="5.7109375" style="2" customWidth="1"/>
    <col min="60" max="61" width="5" style="2" bestFit="1" customWidth="1"/>
    <col min="62" max="62" width="6.5703125" style="2" bestFit="1" customWidth="1"/>
  </cols>
  <sheetData>
    <row r="1" spans="1:51" s="110" customFormat="1" ht="21.75" customHeight="1" x14ac:dyDescent="0.2">
      <c r="A1" s="139" t="s">
        <v>122</v>
      </c>
      <c r="B1" s="140"/>
      <c r="C1" s="140"/>
      <c r="D1" s="140"/>
      <c r="E1" s="140"/>
      <c r="F1" s="140"/>
      <c r="G1" s="140"/>
      <c r="H1" s="140"/>
      <c r="I1" s="140"/>
      <c r="J1" s="140"/>
      <c r="K1" s="140"/>
      <c r="L1" s="141"/>
      <c r="M1" s="140"/>
      <c r="N1" s="140"/>
      <c r="O1" s="141"/>
      <c r="P1" s="140"/>
      <c r="Q1" s="140"/>
      <c r="R1" s="141"/>
      <c r="S1" s="140"/>
      <c r="T1" s="140"/>
      <c r="U1" s="141"/>
      <c r="V1" s="142"/>
      <c r="AA1" s="117"/>
      <c r="AM1" s="118"/>
      <c r="AY1" s="118"/>
    </row>
    <row r="2" spans="1:51" s="3" customFormat="1" ht="31.5" customHeight="1" thickBot="1" x14ac:dyDescent="0.3">
      <c r="A2" s="137" t="s">
        <v>0</v>
      </c>
      <c r="B2" s="138" t="s">
        <v>11</v>
      </c>
      <c r="C2" s="138" t="s">
        <v>18</v>
      </c>
      <c r="D2" s="274" t="s">
        <v>96</v>
      </c>
      <c r="E2" s="275" t="s">
        <v>39</v>
      </c>
      <c r="F2" s="276" t="s">
        <v>97</v>
      </c>
      <c r="G2" s="274" t="s">
        <v>98</v>
      </c>
      <c r="H2" s="275" t="s">
        <v>40</v>
      </c>
      <c r="I2" s="276" t="s">
        <v>99</v>
      </c>
      <c r="J2" s="274" t="s">
        <v>100</v>
      </c>
      <c r="K2" s="275" t="s">
        <v>41</v>
      </c>
      <c r="L2" s="276" t="s">
        <v>101</v>
      </c>
      <c r="M2" s="274" t="s">
        <v>102</v>
      </c>
      <c r="N2" s="275" t="s">
        <v>85</v>
      </c>
      <c r="O2" s="276" t="s">
        <v>103</v>
      </c>
      <c r="P2" s="274" t="s">
        <v>104</v>
      </c>
      <c r="Q2" s="275" t="s">
        <v>93</v>
      </c>
      <c r="R2" s="276" t="s">
        <v>105</v>
      </c>
      <c r="S2" s="274" t="s">
        <v>116</v>
      </c>
      <c r="T2" s="275" t="s">
        <v>117</v>
      </c>
      <c r="U2" s="276" t="s">
        <v>118</v>
      </c>
      <c r="V2" s="143"/>
      <c r="AA2" s="6"/>
      <c r="AM2" s="4"/>
      <c r="AY2" s="4"/>
    </row>
    <row r="3" spans="1:51" s="3" customFormat="1" x14ac:dyDescent="0.25">
      <c r="A3" s="61" t="s">
        <v>21</v>
      </c>
      <c r="B3" s="62" t="s">
        <v>49</v>
      </c>
      <c r="C3" s="63" t="s">
        <v>6</v>
      </c>
      <c r="D3" s="190">
        <v>663</v>
      </c>
      <c r="E3" s="191">
        <v>5650</v>
      </c>
      <c r="F3" s="192">
        <v>0.11734513274336283</v>
      </c>
      <c r="G3" s="190">
        <v>792</v>
      </c>
      <c r="H3" s="191">
        <v>5690</v>
      </c>
      <c r="I3" s="192">
        <v>0.13919156414762743</v>
      </c>
      <c r="J3" s="190">
        <v>832</v>
      </c>
      <c r="K3" s="191">
        <v>6532</v>
      </c>
      <c r="L3" s="192">
        <v>0.12737293325168403</v>
      </c>
      <c r="M3" s="190">
        <v>794</v>
      </c>
      <c r="N3" s="191">
        <v>6739</v>
      </c>
      <c r="O3" s="192">
        <v>0.11782163525745699</v>
      </c>
      <c r="P3" s="190">
        <v>794</v>
      </c>
      <c r="Q3" s="191">
        <v>6285</v>
      </c>
      <c r="R3" s="192">
        <v>0.12633253778838499</v>
      </c>
      <c r="S3" s="190">
        <v>355</v>
      </c>
      <c r="T3" s="191">
        <v>4200</v>
      </c>
      <c r="U3" s="192">
        <v>8.4523809523809501E-2</v>
      </c>
      <c r="V3" s="143"/>
      <c r="AA3" s="6"/>
      <c r="AM3" s="4"/>
      <c r="AY3" s="4"/>
    </row>
    <row r="4" spans="1:51" s="3" customFormat="1" x14ac:dyDescent="0.25">
      <c r="A4" s="64" t="s">
        <v>21</v>
      </c>
      <c r="B4" s="65" t="s">
        <v>49</v>
      </c>
      <c r="C4" s="66" t="s">
        <v>108</v>
      </c>
      <c r="D4" s="197">
        <v>524</v>
      </c>
      <c r="E4" s="198">
        <v>4531</v>
      </c>
      <c r="F4" s="199">
        <v>0.11564775987640698</v>
      </c>
      <c r="G4" s="193">
        <v>637</v>
      </c>
      <c r="H4" s="195">
        <v>4576</v>
      </c>
      <c r="I4" s="194">
        <v>0.13920454545454544</v>
      </c>
      <c r="J4" s="193">
        <v>658</v>
      </c>
      <c r="K4" s="195">
        <v>5391</v>
      </c>
      <c r="L4" s="194">
        <v>0.12205527731404192</v>
      </c>
      <c r="M4" s="193">
        <v>662</v>
      </c>
      <c r="N4" s="196">
        <v>5497</v>
      </c>
      <c r="O4" s="194">
        <v>0.12042932508641077</v>
      </c>
      <c r="P4" s="193">
        <v>631</v>
      </c>
      <c r="Q4" s="196">
        <v>4927</v>
      </c>
      <c r="R4" s="194">
        <v>0.12806981936269535</v>
      </c>
      <c r="S4" s="193">
        <f>SUM(S3-(S5+S6+S7+S8))</f>
        <v>259</v>
      </c>
      <c r="T4" s="196">
        <f>SUM(T3-(T5+T6+T7+T8))</f>
        <v>3296</v>
      </c>
      <c r="U4" s="194">
        <f>S4/T4</f>
        <v>7.8580097087378648E-2</v>
      </c>
      <c r="V4" s="143"/>
      <c r="AA4" s="6"/>
      <c r="AM4" s="4"/>
      <c r="AY4" s="4"/>
    </row>
    <row r="5" spans="1:51" s="33" customFormat="1" x14ac:dyDescent="0.25">
      <c r="A5" s="70" t="s">
        <v>21</v>
      </c>
      <c r="B5" s="79" t="s">
        <v>49</v>
      </c>
      <c r="C5" s="72" t="s">
        <v>43</v>
      </c>
      <c r="D5" s="197">
        <v>40</v>
      </c>
      <c r="E5" s="198">
        <v>304</v>
      </c>
      <c r="F5" s="199">
        <v>0.13157894736842105</v>
      </c>
      <c r="G5" s="197">
        <v>38</v>
      </c>
      <c r="H5" s="198">
        <v>311</v>
      </c>
      <c r="I5" s="199">
        <v>0.12218649517684887</v>
      </c>
      <c r="J5" s="197">
        <v>55</v>
      </c>
      <c r="K5" s="198">
        <v>378</v>
      </c>
      <c r="L5" s="200">
        <v>0.14550264550264549</v>
      </c>
      <c r="M5" s="197">
        <v>45</v>
      </c>
      <c r="N5" s="198">
        <v>445</v>
      </c>
      <c r="O5" s="200">
        <v>0.101123595505618</v>
      </c>
      <c r="P5" s="197">
        <v>56</v>
      </c>
      <c r="Q5" s="198">
        <v>478</v>
      </c>
      <c r="R5" s="200">
        <v>0.11715481171548101</v>
      </c>
      <c r="S5" s="197">
        <v>24</v>
      </c>
      <c r="T5" s="198">
        <v>291</v>
      </c>
      <c r="U5" s="200">
        <v>8.2474226804123696E-2</v>
      </c>
      <c r="V5" s="143"/>
      <c r="AA5" s="6"/>
      <c r="AM5" s="4"/>
      <c r="AY5" s="4"/>
    </row>
    <row r="6" spans="1:51" s="3" customFormat="1" x14ac:dyDescent="0.25">
      <c r="A6" s="67" t="s">
        <v>21</v>
      </c>
      <c r="B6" s="68" t="s">
        <v>49</v>
      </c>
      <c r="C6" s="69" t="s">
        <v>15</v>
      </c>
      <c r="D6" s="193">
        <v>19</v>
      </c>
      <c r="E6" s="195">
        <v>162</v>
      </c>
      <c r="F6" s="201">
        <v>0.11728395061728394</v>
      </c>
      <c r="G6" s="193">
        <v>44</v>
      </c>
      <c r="H6" s="195">
        <v>228</v>
      </c>
      <c r="I6" s="201">
        <v>0.19298245614035087</v>
      </c>
      <c r="J6" s="193">
        <v>60</v>
      </c>
      <c r="K6" s="195">
        <v>311</v>
      </c>
      <c r="L6" s="194">
        <v>0.19292604501607716</v>
      </c>
      <c r="M6" s="193">
        <v>44</v>
      </c>
      <c r="N6" s="195">
        <v>318</v>
      </c>
      <c r="O6" s="194">
        <v>0.138364779874214</v>
      </c>
      <c r="P6" s="193">
        <v>58</v>
      </c>
      <c r="Q6" s="195">
        <v>312</v>
      </c>
      <c r="R6" s="194">
        <v>0.18589743589743599</v>
      </c>
      <c r="S6" s="193">
        <v>49</v>
      </c>
      <c r="T6" s="195">
        <v>260</v>
      </c>
      <c r="U6" s="194">
        <v>0.18846153846153799</v>
      </c>
      <c r="V6" s="143"/>
      <c r="AA6" s="6"/>
      <c r="AM6" s="4"/>
      <c r="AY6" s="4"/>
    </row>
    <row r="7" spans="1:51" s="3" customFormat="1" x14ac:dyDescent="0.25">
      <c r="A7" s="67" t="s">
        <v>21</v>
      </c>
      <c r="B7" s="68" t="s">
        <v>49</v>
      </c>
      <c r="C7" s="69" t="s">
        <v>16</v>
      </c>
      <c r="D7" s="202">
        <v>38</v>
      </c>
      <c r="E7" s="203">
        <v>366</v>
      </c>
      <c r="F7" s="204">
        <v>0.10382513661202186</v>
      </c>
      <c r="G7" s="202">
        <v>41</v>
      </c>
      <c r="H7" s="203">
        <v>335</v>
      </c>
      <c r="I7" s="204">
        <v>0.12238805970149254</v>
      </c>
      <c r="J7" s="202">
        <v>41</v>
      </c>
      <c r="K7" s="203">
        <v>288</v>
      </c>
      <c r="L7" s="204">
        <v>0.1423611111111111</v>
      </c>
      <c r="M7" s="202">
        <v>30</v>
      </c>
      <c r="N7" s="203">
        <v>298</v>
      </c>
      <c r="O7" s="204">
        <v>0.100671140939597</v>
      </c>
      <c r="P7" s="202">
        <v>26</v>
      </c>
      <c r="Q7" s="203">
        <v>374</v>
      </c>
      <c r="R7" s="204">
        <v>6.9518716577540093E-2</v>
      </c>
      <c r="S7" s="202">
        <v>15</v>
      </c>
      <c r="T7" s="203">
        <v>243</v>
      </c>
      <c r="U7" s="204">
        <v>6.1728395061728399E-2</v>
      </c>
      <c r="V7" s="143"/>
      <c r="AA7" s="6"/>
      <c r="AM7" s="4"/>
      <c r="AY7" s="4"/>
    </row>
    <row r="8" spans="1:51" s="3" customFormat="1" ht="15.75" thickBot="1" x14ac:dyDescent="0.3">
      <c r="A8" s="70" t="s">
        <v>21</v>
      </c>
      <c r="B8" s="71" t="s">
        <v>49</v>
      </c>
      <c r="C8" s="72" t="s">
        <v>89</v>
      </c>
      <c r="D8" s="205">
        <v>42</v>
      </c>
      <c r="E8" s="206">
        <v>287</v>
      </c>
      <c r="F8" s="207">
        <v>0.146341463414634</v>
      </c>
      <c r="G8" s="205">
        <v>32</v>
      </c>
      <c r="H8" s="206">
        <v>240</v>
      </c>
      <c r="I8" s="207">
        <v>0.133333333333333</v>
      </c>
      <c r="J8" s="205">
        <v>18</v>
      </c>
      <c r="K8" s="206">
        <v>164</v>
      </c>
      <c r="L8" s="208">
        <v>0.109756097560976</v>
      </c>
      <c r="M8" s="205">
        <v>13</v>
      </c>
      <c r="N8" s="206">
        <v>181</v>
      </c>
      <c r="O8" s="208">
        <v>7.18232044198895E-2</v>
      </c>
      <c r="P8" s="205">
        <v>23</v>
      </c>
      <c r="Q8" s="206">
        <v>194</v>
      </c>
      <c r="R8" s="208">
        <v>0.118556701030928</v>
      </c>
      <c r="S8" s="205">
        <v>8</v>
      </c>
      <c r="T8" s="206">
        <v>110</v>
      </c>
      <c r="U8" s="208">
        <v>7.2727272727272696E-2</v>
      </c>
      <c r="V8" s="143"/>
      <c r="AA8" s="6"/>
      <c r="AM8" s="4"/>
      <c r="AY8" s="4"/>
    </row>
    <row r="9" spans="1:51" x14ac:dyDescent="0.25">
      <c r="A9" s="61" t="s">
        <v>29</v>
      </c>
      <c r="B9" s="62" t="s">
        <v>55</v>
      </c>
      <c r="C9" s="63" t="s">
        <v>6</v>
      </c>
      <c r="D9" s="197">
        <v>11036</v>
      </c>
      <c r="E9" s="198">
        <v>18688</v>
      </c>
      <c r="F9" s="200">
        <v>0.59053938356164382</v>
      </c>
      <c r="G9" s="197">
        <v>11650</v>
      </c>
      <c r="H9" s="198">
        <v>20300</v>
      </c>
      <c r="I9" s="200">
        <v>0.57389162561576357</v>
      </c>
      <c r="J9" s="197">
        <v>11398</v>
      </c>
      <c r="K9" s="198">
        <v>20031</v>
      </c>
      <c r="L9" s="200">
        <v>0.56901802206579799</v>
      </c>
      <c r="M9" s="197">
        <v>9088</v>
      </c>
      <c r="N9" s="198">
        <v>17249</v>
      </c>
      <c r="O9" s="200">
        <v>0.52687112296365002</v>
      </c>
      <c r="P9" s="197">
        <v>7750</v>
      </c>
      <c r="Q9" s="198">
        <v>16779</v>
      </c>
      <c r="R9" s="200">
        <v>0.46188688241254</v>
      </c>
      <c r="S9" s="197">
        <v>5521</v>
      </c>
      <c r="T9" s="198">
        <v>12811</v>
      </c>
      <c r="U9" s="200">
        <v>0.43095777066583402</v>
      </c>
    </row>
    <row r="10" spans="1:51" x14ac:dyDescent="0.25">
      <c r="A10" s="64" t="s">
        <v>29</v>
      </c>
      <c r="B10" s="65" t="s">
        <v>55</v>
      </c>
      <c r="C10" s="66" t="s">
        <v>108</v>
      </c>
      <c r="D10" s="193">
        <v>8933</v>
      </c>
      <c r="E10" s="195">
        <v>14859</v>
      </c>
      <c r="F10" s="194">
        <v>0.60118446732619957</v>
      </c>
      <c r="G10" s="193">
        <v>9608</v>
      </c>
      <c r="H10" s="195">
        <v>16350</v>
      </c>
      <c r="I10" s="194">
        <v>0.58764525993883787</v>
      </c>
      <c r="J10" s="193">
        <v>9440</v>
      </c>
      <c r="K10" s="195">
        <v>16210</v>
      </c>
      <c r="L10" s="194">
        <v>0.58235657001850705</v>
      </c>
      <c r="M10" s="193">
        <v>7395</v>
      </c>
      <c r="N10" s="196">
        <v>13694</v>
      </c>
      <c r="O10" s="194">
        <v>0.54001752592376229</v>
      </c>
      <c r="P10" s="193">
        <v>6257</v>
      </c>
      <c r="Q10" s="196">
        <v>13241</v>
      </c>
      <c r="R10" s="194">
        <v>0.4725473906804622</v>
      </c>
      <c r="S10" s="193">
        <f>SUM(S9-(S11+S12+S13+S14))</f>
        <v>4356</v>
      </c>
      <c r="T10" s="196">
        <f>SUM(T9-(T11+T12+T13+T14))</f>
        <v>10027</v>
      </c>
      <c r="U10" s="194">
        <f>S10/T10</f>
        <v>0.43442704697317241</v>
      </c>
    </row>
    <row r="11" spans="1:51" s="33" customFormat="1" x14ac:dyDescent="0.25">
      <c r="A11" s="70" t="s">
        <v>29</v>
      </c>
      <c r="B11" s="79" t="s">
        <v>55</v>
      </c>
      <c r="C11" s="72" t="s">
        <v>43</v>
      </c>
      <c r="D11" s="193">
        <v>590</v>
      </c>
      <c r="E11" s="195">
        <v>1083</v>
      </c>
      <c r="F11" s="209">
        <v>0.54478301015697139</v>
      </c>
      <c r="G11" s="193">
        <v>687</v>
      </c>
      <c r="H11" s="195">
        <v>1248</v>
      </c>
      <c r="I11" s="209">
        <v>0.55048076923076927</v>
      </c>
      <c r="J11" s="193">
        <v>614</v>
      </c>
      <c r="K11" s="195">
        <v>1225</v>
      </c>
      <c r="L11" s="194">
        <v>0.50122448979591838</v>
      </c>
      <c r="M11" s="193">
        <v>524</v>
      </c>
      <c r="N11" s="195">
        <v>1110</v>
      </c>
      <c r="O11" s="194">
        <v>0.47207207207207202</v>
      </c>
      <c r="P11" s="193">
        <v>443</v>
      </c>
      <c r="Q11" s="195">
        <v>1074</v>
      </c>
      <c r="R11" s="194">
        <v>0.41247672253258799</v>
      </c>
      <c r="S11" s="193">
        <v>311</v>
      </c>
      <c r="T11" s="195">
        <v>750</v>
      </c>
      <c r="U11" s="194">
        <v>0.41466666666666702</v>
      </c>
      <c r="V11" s="143"/>
    </row>
    <row r="12" spans="1:51" s="3" customFormat="1" x14ac:dyDescent="0.25">
      <c r="A12" s="67" t="s">
        <v>29</v>
      </c>
      <c r="B12" s="68" t="s">
        <v>55</v>
      </c>
      <c r="C12" s="69" t="s">
        <v>15</v>
      </c>
      <c r="D12" s="193">
        <v>381</v>
      </c>
      <c r="E12" s="195">
        <v>727</v>
      </c>
      <c r="F12" s="201">
        <v>0.52407152682255842</v>
      </c>
      <c r="G12" s="193">
        <v>454</v>
      </c>
      <c r="H12" s="195">
        <v>956</v>
      </c>
      <c r="I12" s="201">
        <v>0.47489539748953974</v>
      </c>
      <c r="J12" s="193">
        <v>465</v>
      </c>
      <c r="K12" s="195">
        <v>894</v>
      </c>
      <c r="L12" s="194">
        <v>0.52013422818791943</v>
      </c>
      <c r="M12" s="193">
        <v>387</v>
      </c>
      <c r="N12" s="195">
        <v>856</v>
      </c>
      <c r="O12" s="194">
        <v>0.45210280373831802</v>
      </c>
      <c r="P12" s="193">
        <v>367</v>
      </c>
      <c r="Q12" s="195">
        <v>871</v>
      </c>
      <c r="R12" s="194">
        <v>0.42135476463834698</v>
      </c>
      <c r="S12" s="193">
        <v>284</v>
      </c>
      <c r="T12" s="195">
        <v>736</v>
      </c>
      <c r="U12" s="194">
        <v>0.38586956521739102</v>
      </c>
      <c r="V12" s="143"/>
      <c r="AA12" s="6"/>
      <c r="AM12" s="4"/>
      <c r="AY12" s="4"/>
    </row>
    <row r="13" spans="1:51" x14ac:dyDescent="0.25">
      <c r="A13" s="67" t="s">
        <v>29</v>
      </c>
      <c r="B13" s="68" t="s">
        <v>55</v>
      </c>
      <c r="C13" s="69" t="s">
        <v>16</v>
      </c>
      <c r="D13" s="202">
        <v>676</v>
      </c>
      <c r="E13" s="203">
        <v>1231</v>
      </c>
      <c r="F13" s="204">
        <v>0.54914703493095041</v>
      </c>
      <c r="G13" s="202">
        <v>547</v>
      </c>
      <c r="H13" s="203">
        <v>1054</v>
      </c>
      <c r="I13" s="204">
        <v>0.51897533206831115</v>
      </c>
      <c r="J13" s="202">
        <v>487</v>
      </c>
      <c r="K13" s="203">
        <v>984</v>
      </c>
      <c r="L13" s="204">
        <v>0.49491869918699188</v>
      </c>
      <c r="M13" s="202">
        <v>474</v>
      </c>
      <c r="N13" s="203">
        <v>958</v>
      </c>
      <c r="O13" s="204">
        <v>0.49478079331941499</v>
      </c>
      <c r="P13" s="202">
        <v>407</v>
      </c>
      <c r="Q13" s="203">
        <v>987</v>
      </c>
      <c r="R13" s="204">
        <v>0.41236068895643402</v>
      </c>
      <c r="S13" s="202">
        <v>359</v>
      </c>
      <c r="T13" s="203">
        <v>810</v>
      </c>
      <c r="U13" s="204">
        <v>0.44320987654320998</v>
      </c>
    </row>
    <row r="14" spans="1:51" s="33" customFormat="1" ht="15.75" thickBot="1" x14ac:dyDescent="0.3">
      <c r="A14" s="70" t="s">
        <v>29</v>
      </c>
      <c r="B14" s="71" t="s">
        <v>55</v>
      </c>
      <c r="C14" s="72" t="s">
        <v>89</v>
      </c>
      <c r="D14" s="205">
        <v>456</v>
      </c>
      <c r="E14" s="206">
        <v>788</v>
      </c>
      <c r="F14" s="207">
        <v>0.57868020304568502</v>
      </c>
      <c r="G14" s="205">
        <v>354</v>
      </c>
      <c r="H14" s="206">
        <v>692</v>
      </c>
      <c r="I14" s="207">
        <v>0.51156069364161805</v>
      </c>
      <c r="J14" s="205">
        <v>392</v>
      </c>
      <c r="K14" s="206">
        <v>718</v>
      </c>
      <c r="L14" s="208">
        <v>0.54596100278551496</v>
      </c>
      <c r="M14" s="205">
        <v>308</v>
      </c>
      <c r="N14" s="206">
        <v>631</v>
      </c>
      <c r="O14" s="208">
        <v>0.48811410459588001</v>
      </c>
      <c r="P14" s="205">
        <v>276</v>
      </c>
      <c r="Q14" s="206">
        <v>606</v>
      </c>
      <c r="R14" s="208">
        <v>0.45544554455445502</v>
      </c>
      <c r="S14" s="205">
        <v>211</v>
      </c>
      <c r="T14" s="206">
        <v>488</v>
      </c>
      <c r="U14" s="208">
        <v>0.43237704918032799</v>
      </c>
      <c r="V14" s="143"/>
      <c r="AA14" s="6"/>
      <c r="AM14" s="4"/>
      <c r="AY14" s="4"/>
    </row>
    <row r="15" spans="1:51" x14ac:dyDescent="0.25">
      <c r="A15" s="61" t="s">
        <v>22</v>
      </c>
      <c r="B15" s="62" t="s">
        <v>92</v>
      </c>
      <c r="C15" s="63" t="s">
        <v>6</v>
      </c>
      <c r="D15" s="190">
        <v>6395</v>
      </c>
      <c r="E15" s="191">
        <v>17430</v>
      </c>
      <c r="F15" s="192">
        <v>0.36689615605278258</v>
      </c>
      <c r="G15" s="190">
        <v>6826</v>
      </c>
      <c r="H15" s="191">
        <v>18557</v>
      </c>
      <c r="I15" s="192">
        <v>0.36783962925041802</v>
      </c>
      <c r="J15" s="197">
        <v>6655</v>
      </c>
      <c r="K15" s="198">
        <v>18909</v>
      </c>
      <c r="L15" s="200">
        <v>0.35194880744618967</v>
      </c>
      <c r="M15" s="197">
        <v>5458</v>
      </c>
      <c r="N15" s="198">
        <v>16964</v>
      </c>
      <c r="O15" s="200">
        <v>0.32174015562367397</v>
      </c>
      <c r="P15" s="197">
        <v>4611</v>
      </c>
      <c r="Q15" s="198">
        <v>15900</v>
      </c>
      <c r="R15" s="200">
        <v>0.28999999999999998</v>
      </c>
      <c r="S15" s="197">
        <v>3338</v>
      </c>
      <c r="T15" s="198">
        <v>11984</v>
      </c>
      <c r="U15" s="200">
        <v>0.27853805073431198</v>
      </c>
    </row>
    <row r="16" spans="1:51" x14ac:dyDescent="0.25">
      <c r="A16" s="64" t="s">
        <v>22</v>
      </c>
      <c r="B16" s="65" t="s">
        <v>92</v>
      </c>
      <c r="C16" s="66" t="s">
        <v>108</v>
      </c>
      <c r="D16" s="193">
        <v>5314</v>
      </c>
      <c r="E16" s="195">
        <v>13945</v>
      </c>
      <c r="F16" s="194">
        <v>0.38106848332735749</v>
      </c>
      <c r="G16" s="193">
        <v>5796</v>
      </c>
      <c r="H16" s="195">
        <v>14939</v>
      </c>
      <c r="I16" s="194">
        <v>0.38797777629024699</v>
      </c>
      <c r="J16" s="193">
        <v>5625</v>
      </c>
      <c r="K16" s="195">
        <v>15374</v>
      </c>
      <c r="L16" s="194">
        <v>0.36587745544425654</v>
      </c>
      <c r="M16" s="193">
        <v>4586</v>
      </c>
      <c r="N16" s="196">
        <v>13652</v>
      </c>
      <c r="O16" s="194">
        <v>0.33592147670670963</v>
      </c>
      <c r="P16" s="193">
        <v>3827</v>
      </c>
      <c r="Q16" s="196">
        <v>12621</v>
      </c>
      <c r="R16" s="194">
        <v>0.30322478409000869</v>
      </c>
      <c r="S16" s="193">
        <f>SUM(S15-(S17+S18+S19+S20))</f>
        <v>2664</v>
      </c>
      <c r="T16" s="196">
        <f>SUM(T15-(T17+T18+T19+T20))</f>
        <v>9496</v>
      </c>
      <c r="U16" s="194">
        <f>S16/T16</f>
        <v>0.28053917438921649</v>
      </c>
    </row>
    <row r="17" spans="1:51" s="33" customFormat="1" x14ac:dyDescent="0.25">
      <c r="A17" s="70" t="s">
        <v>22</v>
      </c>
      <c r="B17" s="79" t="s">
        <v>92</v>
      </c>
      <c r="C17" s="72" t="s">
        <v>43</v>
      </c>
      <c r="D17" s="193">
        <v>265</v>
      </c>
      <c r="E17" s="195">
        <v>932</v>
      </c>
      <c r="F17" s="194">
        <v>0.28433476394849788</v>
      </c>
      <c r="G17" s="193">
        <v>322</v>
      </c>
      <c r="H17" s="195">
        <v>1073</v>
      </c>
      <c r="I17" s="194">
        <v>0.30009319664492079</v>
      </c>
      <c r="J17" s="193">
        <v>332</v>
      </c>
      <c r="K17" s="195">
        <v>1103</v>
      </c>
      <c r="L17" s="194">
        <v>0.30099728014505894</v>
      </c>
      <c r="M17" s="193">
        <v>297</v>
      </c>
      <c r="N17" s="195">
        <v>1025</v>
      </c>
      <c r="O17" s="194">
        <v>0.28975609756097598</v>
      </c>
      <c r="P17" s="193">
        <v>230</v>
      </c>
      <c r="Q17" s="195">
        <v>939</v>
      </c>
      <c r="R17" s="194">
        <v>0.24494142705005301</v>
      </c>
      <c r="S17" s="193">
        <v>200</v>
      </c>
      <c r="T17" s="195">
        <v>693</v>
      </c>
      <c r="U17" s="194">
        <v>0.28860028860028902</v>
      </c>
      <c r="V17" s="143"/>
    </row>
    <row r="18" spans="1:51" s="3" customFormat="1" x14ac:dyDescent="0.25">
      <c r="A18" s="67" t="s">
        <v>22</v>
      </c>
      <c r="B18" s="68" t="s">
        <v>92</v>
      </c>
      <c r="C18" s="69" t="s">
        <v>15</v>
      </c>
      <c r="D18" s="193">
        <v>270</v>
      </c>
      <c r="E18" s="195">
        <v>672</v>
      </c>
      <c r="F18" s="194">
        <v>0.4017857142857143</v>
      </c>
      <c r="G18" s="193">
        <v>301</v>
      </c>
      <c r="H18" s="195">
        <v>835</v>
      </c>
      <c r="I18" s="194">
        <v>0.36047904191616764</v>
      </c>
      <c r="J18" s="193">
        <v>288</v>
      </c>
      <c r="K18" s="195">
        <v>799</v>
      </c>
      <c r="L18" s="194">
        <v>0.36045056320400498</v>
      </c>
      <c r="M18" s="193">
        <v>222</v>
      </c>
      <c r="N18" s="195">
        <v>775</v>
      </c>
      <c r="O18" s="194">
        <v>0.28645161290322602</v>
      </c>
      <c r="P18" s="193">
        <v>250</v>
      </c>
      <c r="Q18" s="195">
        <v>820</v>
      </c>
      <c r="R18" s="194">
        <v>0.30487804878048802</v>
      </c>
      <c r="S18" s="193">
        <v>182</v>
      </c>
      <c r="T18" s="195">
        <v>615</v>
      </c>
      <c r="U18" s="194">
        <v>0.29593495934959402</v>
      </c>
      <c r="V18" s="143"/>
      <c r="AA18" s="6"/>
      <c r="AM18" s="4"/>
      <c r="AY18" s="4"/>
    </row>
    <row r="19" spans="1:51" x14ac:dyDescent="0.25">
      <c r="A19" s="70" t="s">
        <v>22</v>
      </c>
      <c r="B19" s="71" t="s">
        <v>92</v>
      </c>
      <c r="C19" s="72" t="s">
        <v>16</v>
      </c>
      <c r="D19" s="202">
        <v>335</v>
      </c>
      <c r="E19" s="203">
        <v>1133</v>
      </c>
      <c r="F19" s="204">
        <v>0.29567519858781999</v>
      </c>
      <c r="G19" s="202">
        <v>266</v>
      </c>
      <c r="H19" s="203">
        <v>1052</v>
      </c>
      <c r="I19" s="204">
        <v>0.25285171102661602</v>
      </c>
      <c r="J19" s="202">
        <v>254</v>
      </c>
      <c r="K19" s="203">
        <v>998</v>
      </c>
      <c r="L19" s="204">
        <v>0.25450901803607212</v>
      </c>
      <c r="M19" s="202">
        <v>245</v>
      </c>
      <c r="N19" s="203">
        <v>916</v>
      </c>
      <c r="O19" s="204">
        <v>0.26746724890829698</v>
      </c>
      <c r="P19" s="202">
        <v>179</v>
      </c>
      <c r="Q19" s="203">
        <v>909</v>
      </c>
      <c r="R19" s="204">
        <v>0.19691969196919701</v>
      </c>
      <c r="S19" s="202">
        <v>182</v>
      </c>
      <c r="T19" s="203">
        <v>696</v>
      </c>
      <c r="U19" s="204">
        <v>0.26149425287356298</v>
      </c>
    </row>
    <row r="20" spans="1:51" s="3" customFormat="1" ht="15.75" thickBot="1" x14ac:dyDescent="0.3">
      <c r="A20" s="67" t="s">
        <v>22</v>
      </c>
      <c r="B20" s="68" t="s">
        <v>92</v>
      </c>
      <c r="C20" s="69" t="s">
        <v>89</v>
      </c>
      <c r="D20" s="193">
        <v>211</v>
      </c>
      <c r="E20" s="195">
        <v>748</v>
      </c>
      <c r="F20" s="194">
        <v>0.282085561497326</v>
      </c>
      <c r="G20" s="193">
        <v>141</v>
      </c>
      <c r="H20" s="195">
        <v>658</v>
      </c>
      <c r="I20" s="194">
        <v>0.214285714285714</v>
      </c>
      <c r="J20" s="205">
        <v>156</v>
      </c>
      <c r="K20" s="206">
        <v>635</v>
      </c>
      <c r="L20" s="208">
        <v>0.24566929133858301</v>
      </c>
      <c r="M20" s="205">
        <v>108</v>
      </c>
      <c r="N20" s="206">
        <v>596</v>
      </c>
      <c r="O20" s="208">
        <v>0.18120805369127499</v>
      </c>
      <c r="P20" s="205">
        <v>125</v>
      </c>
      <c r="Q20" s="206">
        <v>611</v>
      </c>
      <c r="R20" s="208">
        <v>0.204582651391162</v>
      </c>
      <c r="S20" s="205">
        <v>110</v>
      </c>
      <c r="T20" s="206">
        <v>484</v>
      </c>
      <c r="U20" s="208">
        <v>0.22727272727272699</v>
      </c>
      <c r="V20" s="143"/>
      <c r="AA20" s="6"/>
      <c r="AM20" s="4"/>
      <c r="AY20" s="4"/>
    </row>
    <row r="21" spans="1:51" s="3" customFormat="1" ht="13.5" customHeight="1" x14ac:dyDescent="0.25">
      <c r="A21" s="61" t="s">
        <v>27</v>
      </c>
      <c r="B21" s="73" t="s">
        <v>94</v>
      </c>
      <c r="C21" s="63" t="s">
        <v>6</v>
      </c>
      <c r="D21" s="190">
        <v>4989</v>
      </c>
      <c r="E21" s="191">
        <v>17430</v>
      </c>
      <c r="F21" s="192">
        <v>0.286230636833046</v>
      </c>
      <c r="G21" s="190">
        <v>5195</v>
      </c>
      <c r="H21" s="191">
        <v>18557</v>
      </c>
      <c r="I21" s="192">
        <v>0.27994826750013502</v>
      </c>
      <c r="J21" s="190">
        <v>5433</v>
      </c>
      <c r="K21" s="191">
        <v>18909</v>
      </c>
      <c r="L21" s="192">
        <v>0.28732349674758101</v>
      </c>
      <c r="M21" s="197">
        <v>4865</v>
      </c>
      <c r="N21" s="198">
        <v>16964</v>
      </c>
      <c r="O21" s="200">
        <v>0.28678377741098798</v>
      </c>
      <c r="P21" s="197">
        <v>4524</v>
      </c>
      <c r="Q21" s="198">
        <v>15899</v>
      </c>
      <c r="R21" s="200">
        <v>0.28454619787407998</v>
      </c>
      <c r="S21" s="197">
        <v>3612</v>
      </c>
      <c r="T21" s="198">
        <v>11984</v>
      </c>
      <c r="U21" s="200">
        <v>0.30140186915887901</v>
      </c>
      <c r="V21" s="143"/>
    </row>
    <row r="22" spans="1:51" s="3" customFormat="1" ht="13.5" customHeight="1" x14ac:dyDescent="0.25">
      <c r="A22" s="74" t="s">
        <v>27</v>
      </c>
      <c r="B22" s="75" t="s">
        <v>94</v>
      </c>
      <c r="C22" s="66" t="s">
        <v>108</v>
      </c>
      <c r="D22" s="193">
        <v>3958</v>
      </c>
      <c r="E22" s="195">
        <v>13945</v>
      </c>
      <c r="F22" s="194">
        <v>0.28382932950878453</v>
      </c>
      <c r="G22" s="193">
        <v>4042</v>
      </c>
      <c r="H22" s="195">
        <v>14939</v>
      </c>
      <c r="I22" s="194">
        <v>0.2705669723542406</v>
      </c>
      <c r="J22" s="193">
        <v>4309</v>
      </c>
      <c r="K22" s="195">
        <v>15374</v>
      </c>
      <c r="L22" s="194">
        <v>0.28027839209054245</v>
      </c>
      <c r="M22" s="193">
        <v>3821</v>
      </c>
      <c r="N22" s="195">
        <v>13652</v>
      </c>
      <c r="O22" s="194">
        <v>0.27988573102842074</v>
      </c>
      <c r="P22" s="193">
        <v>3545</v>
      </c>
      <c r="Q22" s="195">
        <v>12620</v>
      </c>
      <c r="R22" s="194">
        <v>0.28090332805071316</v>
      </c>
      <c r="S22" s="193">
        <f>SUM(S21-(S23+S24+S25+S26))</f>
        <v>2782</v>
      </c>
      <c r="T22" s="196">
        <f>SUM(T21-(T23+T24+T25+T26))</f>
        <v>9496</v>
      </c>
      <c r="U22" s="194">
        <f>S22/T22</f>
        <v>0.29296545914069083</v>
      </c>
      <c r="V22" s="143"/>
    </row>
    <row r="23" spans="1:51" s="33" customFormat="1" ht="13.5" customHeight="1" x14ac:dyDescent="0.25">
      <c r="A23" s="91" t="s">
        <v>27</v>
      </c>
      <c r="B23" s="92" t="s">
        <v>94</v>
      </c>
      <c r="C23" s="72" t="s">
        <v>43</v>
      </c>
      <c r="D23" s="193">
        <v>309</v>
      </c>
      <c r="E23" s="195">
        <v>932</v>
      </c>
      <c r="F23" s="194">
        <v>0.331545064377682</v>
      </c>
      <c r="G23" s="193">
        <v>390</v>
      </c>
      <c r="H23" s="195">
        <v>1073</v>
      </c>
      <c r="I23" s="194">
        <v>0.36346691519105312</v>
      </c>
      <c r="J23" s="193">
        <v>369</v>
      </c>
      <c r="K23" s="195">
        <v>1103</v>
      </c>
      <c r="L23" s="194">
        <v>0.33454215775158658</v>
      </c>
      <c r="M23" s="193">
        <v>320</v>
      </c>
      <c r="N23" s="195">
        <v>1025</v>
      </c>
      <c r="O23" s="194">
        <v>0.31219512195122001</v>
      </c>
      <c r="P23" s="193">
        <v>274</v>
      </c>
      <c r="Q23" s="195">
        <v>939</v>
      </c>
      <c r="R23" s="194">
        <v>0.29179978700745501</v>
      </c>
      <c r="S23" s="193">
        <v>215</v>
      </c>
      <c r="T23" s="195">
        <v>693</v>
      </c>
      <c r="U23" s="194">
        <v>0.31024531024530999</v>
      </c>
      <c r="V23" s="143"/>
    </row>
    <row r="24" spans="1:51" s="3" customFormat="1" ht="13.5" customHeight="1" x14ac:dyDescent="0.25">
      <c r="A24" s="67" t="s">
        <v>27</v>
      </c>
      <c r="B24" s="68" t="s">
        <v>94</v>
      </c>
      <c r="C24" s="69" t="s">
        <v>15</v>
      </c>
      <c r="D24" s="193">
        <v>178</v>
      </c>
      <c r="E24" s="195">
        <v>672</v>
      </c>
      <c r="F24" s="194">
        <v>0.26488095238095238</v>
      </c>
      <c r="G24" s="193">
        <v>292</v>
      </c>
      <c r="H24" s="195">
        <v>835</v>
      </c>
      <c r="I24" s="194">
        <v>0.34970059880239523</v>
      </c>
      <c r="J24" s="193">
        <v>260</v>
      </c>
      <c r="K24" s="195">
        <v>799</v>
      </c>
      <c r="L24" s="194">
        <v>0.32540675844806005</v>
      </c>
      <c r="M24" s="193">
        <v>270</v>
      </c>
      <c r="N24" s="195">
        <v>775</v>
      </c>
      <c r="O24" s="194">
        <v>0.34838709677419399</v>
      </c>
      <c r="P24" s="193">
        <v>253</v>
      </c>
      <c r="Q24" s="195">
        <v>820</v>
      </c>
      <c r="R24" s="194">
        <v>0.30853658536585399</v>
      </c>
      <c r="S24" s="193">
        <v>203</v>
      </c>
      <c r="T24" s="195">
        <v>615</v>
      </c>
      <c r="U24" s="194">
        <v>0.33008130081300802</v>
      </c>
      <c r="V24" s="143"/>
      <c r="AA24" s="6"/>
      <c r="AM24" s="4"/>
      <c r="AY24" s="4"/>
    </row>
    <row r="25" spans="1:51" s="3" customFormat="1" ht="13.5" customHeight="1" x14ac:dyDescent="0.25">
      <c r="A25" s="64" t="s">
        <v>27</v>
      </c>
      <c r="B25" s="76" t="s">
        <v>94</v>
      </c>
      <c r="C25" s="66" t="s">
        <v>16</v>
      </c>
      <c r="D25" s="202">
        <v>348</v>
      </c>
      <c r="E25" s="203">
        <v>1133</v>
      </c>
      <c r="F25" s="204">
        <v>0.30714916151809402</v>
      </c>
      <c r="G25" s="202">
        <v>288</v>
      </c>
      <c r="H25" s="203">
        <v>1052</v>
      </c>
      <c r="I25" s="204">
        <v>0.27376425855513298</v>
      </c>
      <c r="J25" s="202">
        <v>298</v>
      </c>
      <c r="K25" s="203">
        <v>998</v>
      </c>
      <c r="L25" s="204">
        <v>0.29859719438877802</v>
      </c>
      <c r="M25" s="202">
        <v>281</v>
      </c>
      <c r="N25" s="203">
        <v>916</v>
      </c>
      <c r="O25" s="204">
        <v>0.30676855895196498</v>
      </c>
      <c r="P25" s="202">
        <v>272</v>
      </c>
      <c r="Q25" s="203">
        <v>909</v>
      </c>
      <c r="R25" s="204">
        <v>0.299229922992299</v>
      </c>
      <c r="S25" s="202">
        <v>258</v>
      </c>
      <c r="T25" s="203">
        <v>696</v>
      </c>
      <c r="U25" s="204">
        <v>0.37068965517241398</v>
      </c>
      <c r="V25" s="143"/>
    </row>
    <row r="26" spans="1:51" s="3" customFormat="1" ht="13.5" customHeight="1" thickBot="1" x14ac:dyDescent="0.3">
      <c r="A26" s="77" t="s">
        <v>27</v>
      </c>
      <c r="B26" s="78" t="s">
        <v>94</v>
      </c>
      <c r="C26" s="69" t="s">
        <v>89</v>
      </c>
      <c r="D26" s="193">
        <v>196</v>
      </c>
      <c r="E26" s="195">
        <v>748</v>
      </c>
      <c r="F26" s="194">
        <v>0.26203208556149699</v>
      </c>
      <c r="G26" s="193">
        <v>183</v>
      </c>
      <c r="H26" s="195">
        <v>658</v>
      </c>
      <c r="I26" s="194">
        <v>0.278115501519757</v>
      </c>
      <c r="J26" s="205">
        <v>197</v>
      </c>
      <c r="K26" s="206">
        <v>635</v>
      </c>
      <c r="L26" s="208">
        <v>0.31023622047244098</v>
      </c>
      <c r="M26" s="205">
        <v>173</v>
      </c>
      <c r="N26" s="206">
        <v>596</v>
      </c>
      <c r="O26" s="208">
        <v>0.29026845637583898</v>
      </c>
      <c r="P26" s="205">
        <v>180</v>
      </c>
      <c r="Q26" s="206">
        <v>611</v>
      </c>
      <c r="R26" s="208">
        <v>0.29459901800327298</v>
      </c>
      <c r="S26" s="205">
        <v>154</v>
      </c>
      <c r="T26" s="206">
        <v>484</v>
      </c>
      <c r="U26" s="208">
        <v>0.31818181818181801</v>
      </c>
      <c r="V26" s="143"/>
      <c r="AA26" s="6"/>
      <c r="AM26" s="4"/>
      <c r="AY26" s="4"/>
    </row>
    <row r="27" spans="1:51" s="3" customFormat="1" x14ac:dyDescent="0.25">
      <c r="A27" s="61" t="s">
        <v>23</v>
      </c>
      <c r="B27" s="73" t="s">
        <v>46</v>
      </c>
      <c r="C27" s="63" t="s">
        <v>6</v>
      </c>
      <c r="D27" s="190">
        <v>6052</v>
      </c>
      <c r="E27" s="191">
        <v>17430</v>
      </c>
      <c r="F27" s="192">
        <v>0.3472174411933448</v>
      </c>
      <c r="G27" s="190">
        <v>6536</v>
      </c>
      <c r="H27" s="191">
        <v>18557</v>
      </c>
      <c r="I27" s="192">
        <v>0.35221210324944763</v>
      </c>
      <c r="J27" s="197">
        <v>6821</v>
      </c>
      <c r="K27" s="198">
        <v>18909</v>
      </c>
      <c r="L27" s="200">
        <v>0.36072769580622982</v>
      </c>
      <c r="M27" s="197">
        <v>6641</v>
      </c>
      <c r="N27" s="198">
        <v>16964</v>
      </c>
      <c r="O27" s="200">
        <v>0.39147606696533799</v>
      </c>
      <c r="P27" s="197">
        <v>6765</v>
      </c>
      <c r="Q27" s="198">
        <v>15899</v>
      </c>
      <c r="R27" s="200">
        <v>0.42549845902257999</v>
      </c>
      <c r="S27" s="197">
        <v>5034</v>
      </c>
      <c r="T27" s="198">
        <v>11984</v>
      </c>
      <c r="U27" s="200">
        <v>0.42006008010680901</v>
      </c>
      <c r="V27" s="143"/>
    </row>
    <row r="28" spans="1:51" s="3" customFormat="1" x14ac:dyDescent="0.25">
      <c r="A28" s="64" t="s">
        <v>23</v>
      </c>
      <c r="B28" s="76" t="s">
        <v>46</v>
      </c>
      <c r="C28" s="66" t="s">
        <v>108</v>
      </c>
      <c r="D28" s="193">
        <v>4679</v>
      </c>
      <c r="E28" s="195">
        <v>13945</v>
      </c>
      <c r="F28" s="194">
        <v>0.33553244890641809</v>
      </c>
      <c r="G28" s="193">
        <v>5111</v>
      </c>
      <c r="H28" s="195">
        <v>14939</v>
      </c>
      <c r="I28" s="194">
        <v>0.3421246402034942</v>
      </c>
      <c r="J28" s="193">
        <v>5444</v>
      </c>
      <c r="K28" s="195">
        <v>15374</v>
      </c>
      <c r="L28" s="194">
        <v>0.35410433198907248</v>
      </c>
      <c r="M28" s="193">
        <v>5245</v>
      </c>
      <c r="N28" s="195">
        <v>13652</v>
      </c>
      <c r="O28" s="194">
        <v>0.38419279226486963</v>
      </c>
      <c r="P28" s="193">
        <v>5249</v>
      </c>
      <c r="Q28" s="195">
        <v>12620</v>
      </c>
      <c r="R28" s="194">
        <v>0.41592709984152137</v>
      </c>
      <c r="S28" s="193">
        <f>SUM(S27-(S29+S30+S31+S32))</f>
        <v>4050</v>
      </c>
      <c r="T28" s="196">
        <f>SUM(T27-(T29+T30+T31+T32))</f>
        <v>9496</v>
      </c>
      <c r="U28" s="194">
        <f>S28/T28</f>
        <v>0.42649536647009267</v>
      </c>
      <c r="V28" s="143"/>
    </row>
    <row r="29" spans="1:51" s="33" customFormat="1" x14ac:dyDescent="0.25">
      <c r="A29" s="70" t="s">
        <v>23</v>
      </c>
      <c r="B29" s="79" t="s">
        <v>46</v>
      </c>
      <c r="C29" s="72" t="s">
        <v>43</v>
      </c>
      <c r="D29" s="193">
        <v>358</v>
      </c>
      <c r="E29" s="195">
        <v>932</v>
      </c>
      <c r="F29" s="194">
        <v>0.38412017167381973</v>
      </c>
      <c r="G29" s="193">
        <v>351</v>
      </c>
      <c r="H29" s="195">
        <v>1073</v>
      </c>
      <c r="I29" s="194">
        <v>0.32712022367194782</v>
      </c>
      <c r="J29" s="193">
        <v>400</v>
      </c>
      <c r="K29" s="195">
        <v>1103</v>
      </c>
      <c r="L29" s="194">
        <v>0.36264732547597461</v>
      </c>
      <c r="M29" s="193">
        <v>408</v>
      </c>
      <c r="N29" s="195">
        <v>1025</v>
      </c>
      <c r="O29" s="194">
        <v>0.39804878048780501</v>
      </c>
      <c r="P29" s="193">
        <v>435</v>
      </c>
      <c r="Q29" s="195">
        <v>939</v>
      </c>
      <c r="R29" s="194">
        <v>0.46325878594249198</v>
      </c>
      <c r="S29" s="193">
        <v>278</v>
      </c>
      <c r="T29" s="195">
        <v>693</v>
      </c>
      <c r="U29" s="194">
        <v>0.40115440115440099</v>
      </c>
      <c r="V29" s="143"/>
    </row>
    <row r="30" spans="1:51" s="3" customFormat="1" x14ac:dyDescent="0.25">
      <c r="A30" s="67" t="s">
        <v>23</v>
      </c>
      <c r="B30" s="68" t="s">
        <v>46</v>
      </c>
      <c r="C30" s="69" t="s">
        <v>15</v>
      </c>
      <c r="D30" s="193">
        <v>224</v>
      </c>
      <c r="E30" s="195">
        <v>672</v>
      </c>
      <c r="F30" s="194">
        <v>0.33333333333333331</v>
      </c>
      <c r="G30" s="193">
        <v>242</v>
      </c>
      <c r="H30" s="195">
        <v>835</v>
      </c>
      <c r="I30" s="194">
        <v>0.28982035928143712</v>
      </c>
      <c r="J30" s="193">
        <v>249</v>
      </c>
      <c r="K30" s="195">
        <v>799</v>
      </c>
      <c r="L30" s="194">
        <v>0.311639549436796</v>
      </c>
      <c r="M30" s="193">
        <v>283</v>
      </c>
      <c r="N30" s="195">
        <v>775</v>
      </c>
      <c r="O30" s="194">
        <v>0.36516129032258099</v>
      </c>
      <c r="P30" s="193">
        <v>317</v>
      </c>
      <c r="Q30" s="195">
        <v>820</v>
      </c>
      <c r="R30" s="194">
        <v>0.38658536585365899</v>
      </c>
      <c r="S30" s="193">
        <v>230</v>
      </c>
      <c r="T30" s="195">
        <v>615</v>
      </c>
      <c r="U30" s="194">
        <v>0.37398373983739802</v>
      </c>
      <c r="V30" s="143"/>
      <c r="AA30" s="6"/>
      <c r="AM30" s="4"/>
      <c r="AY30" s="4"/>
    </row>
    <row r="31" spans="1:51" s="3" customFormat="1" x14ac:dyDescent="0.25">
      <c r="A31" s="70" t="s">
        <v>23</v>
      </c>
      <c r="B31" s="79" t="s">
        <v>46</v>
      </c>
      <c r="C31" s="72" t="s">
        <v>16</v>
      </c>
      <c r="D31" s="203">
        <v>450</v>
      </c>
      <c r="E31" s="203">
        <v>1133</v>
      </c>
      <c r="F31" s="204">
        <v>0.3971756398940865</v>
      </c>
      <c r="G31" s="203">
        <v>498</v>
      </c>
      <c r="H31" s="203">
        <v>1052</v>
      </c>
      <c r="I31" s="204">
        <v>0.47338403041825095</v>
      </c>
      <c r="J31" s="202">
        <v>446</v>
      </c>
      <c r="K31" s="203">
        <v>998</v>
      </c>
      <c r="L31" s="204">
        <v>0.4468937875751503</v>
      </c>
      <c r="M31" s="202">
        <v>390</v>
      </c>
      <c r="N31" s="203">
        <v>916</v>
      </c>
      <c r="O31" s="204">
        <v>0.42576419213973798</v>
      </c>
      <c r="P31" s="202">
        <v>458</v>
      </c>
      <c r="Q31" s="203">
        <v>909</v>
      </c>
      <c r="R31" s="204">
        <v>0.50385038503850399</v>
      </c>
      <c r="S31" s="202">
        <v>256</v>
      </c>
      <c r="T31" s="203">
        <v>696</v>
      </c>
      <c r="U31" s="204">
        <v>0.36781609195402298</v>
      </c>
      <c r="V31" s="143"/>
    </row>
    <row r="32" spans="1:51" s="3" customFormat="1" ht="15.75" thickBot="1" x14ac:dyDescent="0.3">
      <c r="A32" s="67" t="s">
        <v>23</v>
      </c>
      <c r="B32" s="68" t="s">
        <v>46</v>
      </c>
      <c r="C32" s="69" t="s">
        <v>89</v>
      </c>
      <c r="D32" s="193">
        <v>341</v>
      </c>
      <c r="E32" s="195">
        <v>748</v>
      </c>
      <c r="F32" s="194">
        <v>0.45588235294117602</v>
      </c>
      <c r="G32" s="193">
        <v>334</v>
      </c>
      <c r="H32" s="195">
        <v>658</v>
      </c>
      <c r="I32" s="194">
        <v>0.50759878419452897</v>
      </c>
      <c r="J32" s="205">
        <v>282</v>
      </c>
      <c r="K32" s="206">
        <v>635</v>
      </c>
      <c r="L32" s="208">
        <v>0.44409448818897601</v>
      </c>
      <c r="M32" s="205">
        <v>315</v>
      </c>
      <c r="N32" s="206">
        <v>596</v>
      </c>
      <c r="O32" s="208">
        <v>0.528523489932886</v>
      </c>
      <c r="P32" s="205">
        <v>306</v>
      </c>
      <c r="Q32" s="206">
        <v>611</v>
      </c>
      <c r="R32" s="208">
        <v>0.50081833060556502</v>
      </c>
      <c r="S32" s="205">
        <v>220</v>
      </c>
      <c r="T32" s="206">
        <v>484</v>
      </c>
      <c r="U32" s="208">
        <v>0.45454545454545497</v>
      </c>
      <c r="V32" s="143"/>
      <c r="AA32" s="6"/>
      <c r="AM32" s="4"/>
      <c r="AY32" s="4"/>
    </row>
    <row r="33" spans="1:62" ht="18.75" customHeight="1" x14ac:dyDescent="0.25">
      <c r="A33" s="61" t="s">
        <v>24</v>
      </c>
      <c r="B33" s="73" t="s">
        <v>50</v>
      </c>
      <c r="C33" s="63" t="s">
        <v>6</v>
      </c>
      <c r="D33" s="190">
        <v>1200</v>
      </c>
      <c r="E33" s="191">
        <v>18820</v>
      </c>
      <c r="F33" s="192">
        <v>6.3761955366631207E-2</v>
      </c>
      <c r="G33" s="190">
        <v>1211</v>
      </c>
      <c r="H33" s="191">
        <v>19929</v>
      </c>
      <c r="I33" s="192">
        <v>6.0765718299964903E-2</v>
      </c>
      <c r="J33" s="190">
        <v>1212</v>
      </c>
      <c r="K33" s="191">
        <v>20324</v>
      </c>
      <c r="L33" s="192">
        <v>5.9633930328675498E-2</v>
      </c>
      <c r="M33" s="190">
        <v>1267</v>
      </c>
      <c r="N33" s="191">
        <v>18391</v>
      </c>
      <c r="O33" s="192">
        <v>6.8892393018324199E-2</v>
      </c>
      <c r="P33" s="190">
        <v>1227</v>
      </c>
      <c r="Q33" s="191">
        <v>17309</v>
      </c>
      <c r="R33" s="192">
        <v>7.0887977352822207E-2</v>
      </c>
      <c r="S33" s="190">
        <v>828</v>
      </c>
      <c r="T33" s="191">
        <v>12948</v>
      </c>
      <c r="U33" s="192">
        <v>6.39481000926784E-2</v>
      </c>
      <c r="AW33" s="2"/>
      <c r="AX33" s="2"/>
      <c r="BI33"/>
      <c r="BJ33"/>
    </row>
    <row r="34" spans="1:62" x14ac:dyDescent="0.25">
      <c r="A34" s="64" t="s">
        <v>24</v>
      </c>
      <c r="B34" s="76" t="s">
        <v>50</v>
      </c>
      <c r="C34" s="66" t="s">
        <v>108</v>
      </c>
      <c r="D34" s="193">
        <v>913</v>
      </c>
      <c r="E34" s="195">
        <v>15014</v>
      </c>
      <c r="F34" s="194">
        <v>6.0809910749966695E-2</v>
      </c>
      <c r="G34" s="193">
        <v>929</v>
      </c>
      <c r="H34" s="195">
        <v>15994</v>
      </c>
      <c r="I34" s="194">
        <v>5.8084281605602098E-2</v>
      </c>
      <c r="J34" s="193">
        <v>956</v>
      </c>
      <c r="K34" s="195">
        <v>16500</v>
      </c>
      <c r="L34" s="194">
        <v>5.7939393939393936E-2</v>
      </c>
      <c r="M34" s="193">
        <v>965</v>
      </c>
      <c r="N34" s="195">
        <v>14742</v>
      </c>
      <c r="O34" s="194">
        <v>6.5459232125898797E-2</v>
      </c>
      <c r="P34" s="193">
        <v>938</v>
      </c>
      <c r="Q34" s="195">
        <v>13705</v>
      </c>
      <c r="R34" s="194">
        <v>6.8442174388909163E-2</v>
      </c>
      <c r="S34" s="193">
        <f>SUM(S33-(S35+S36+S37+S38))</f>
        <v>638</v>
      </c>
      <c r="T34" s="196">
        <f>SUM(T33-(T35+T36+T37+T38))</f>
        <v>10242</v>
      </c>
      <c r="U34" s="194">
        <f>S34/T34</f>
        <v>6.2292520991993748E-2</v>
      </c>
      <c r="AW34" s="2"/>
      <c r="AX34" s="2"/>
      <c r="BI34"/>
      <c r="BJ34"/>
    </row>
    <row r="35" spans="1:62" s="33" customFormat="1" x14ac:dyDescent="0.25">
      <c r="A35" s="70" t="s">
        <v>24</v>
      </c>
      <c r="B35" s="79" t="s">
        <v>50</v>
      </c>
      <c r="C35" s="72" t="s">
        <v>43</v>
      </c>
      <c r="D35" s="193">
        <v>65</v>
      </c>
      <c r="E35" s="195">
        <v>1013</v>
      </c>
      <c r="F35" s="209">
        <v>6.4165844027640695E-2</v>
      </c>
      <c r="G35" s="193">
        <v>75</v>
      </c>
      <c r="H35" s="195">
        <v>1163</v>
      </c>
      <c r="I35" s="209">
        <v>6.4488392089423904E-2</v>
      </c>
      <c r="J35" s="193">
        <v>73</v>
      </c>
      <c r="K35" s="195">
        <v>1186</v>
      </c>
      <c r="L35" s="194">
        <v>6.1551433389544698E-2</v>
      </c>
      <c r="M35" s="193">
        <v>73</v>
      </c>
      <c r="N35" s="195">
        <v>1107</v>
      </c>
      <c r="O35" s="194">
        <v>6.5943992773261101E-2</v>
      </c>
      <c r="P35" s="193">
        <v>76</v>
      </c>
      <c r="Q35" s="195">
        <v>1028</v>
      </c>
      <c r="R35" s="194">
        <v>7.3929961089494206E-2</v>
      </c>
      <c r="S35" s="193">
        <v>49</v>
      </c>
      <c r="T35" s="195">
        <v>752</v>
      </c>
      <c r="U35" s="194">
        <v>6.5159574468085096E-2</v>
      </c>
      <c r="V35" s="143"/>
    </row>
    <row r="36" spans="1:62" s="3" customFormat="1" x14ac:dyDescent="0.25">
      <c r="A36" s="67" t="s">
        <v>24</v>
      </c>
      <c r="B36" s="68" t="s">
        <v>50</v>
      </c>
      <c r="C36" s="69" t="s">
        <v>15</v>
      </c>
      <c r="D36" s="193">
        <v>45</v>
      </c>
      <c r="E36" s="195">
        <v>723</v>
      </c>
      <c r="F36" s="201">
        <v>6.2240663900414897E-2</v>
      </c>
      <c r="G36" s="193">
        <v>35</v>
      </c>
      <c r="H36" s="195">
        <v>875</v>
      </c>
      <c r="I36" s="201">
        <v>0.04</v>
      </c>
      <c r="J36" s="193">
        <v>38</v>
      </c>
      <c r="K36" s="195">
        <v>843</v>
      </c>
      <c r="L36" s="194">
        <v>4.5077105575326203E-2</v>
      </c>
      <c r="M36" s="193">
        <v>60</v>
      </c>
      <c r="N36" s="195">
        <v>842</v>
      </c>
      <c r="O36" s="194">
        <v>7.1258907363420401E-2</v>
      </c>
      <c r="P36" s="193">
        <v>65</v>
      </c>
      <c r="Q36" s="195">
        <v>892</v>
      </c>
      <c r="R36" s="194">
        <v>7.2869955156950703E-2</v>
      </c>
      <c r="S36" s="193">
        <v>35</v>
      </c>
      <c r="T36" s="195">
        <v>658</v>
      </c>
      <c r="U36" s="194">
        <v>5.31914893617021E-2</v>
      </c>
      <c r="V36" s="143"/>
      <c r="Y36" s="6"/>
      <c r="AK36" s="4"/>
      <c r="AW36" s="4"/>
    </row>
    <row r="37" spans="1:62" x14ac:dyDescent="0.25">
      <c r="A37" s="70" t="s">
        <v>24</v>
      </c>
      <c r="B37" s="79" t="s">
        <v>50</v>
      </c>
      <c r="C37" s="72" t="s">
        <v>16</v>
      </c>
      <c r="D37" s="202">
        <v>118</v>
      </c>
      <c r="E37" s="203">
        <v>1261</v>
      </c>
      <c r="F37" s="204">
        <v>9.3576526566217302E-2</v>
      </c>
      <c r="G37" s="202">
        <v>109</v>
      </c>
      <c r="H37" s="203">
        <v>1168</v>
      </c>
      <c r="I37" s="204">
        <v>9.3321917808219204E-2</v>
      </c>
      <c r="J37" s="202">
        <v>94</v>
      </c>
      <c r="K37" s="203">
        <v>1101</v>
      </c>
      <c r="L37" s="204">
        <v>8.5376930063578604E-2</v>
      </c>
      <c r="M37" s="202">
        <v>109</v>
      </c>
      <c r="N37" s="203">
        <v>1043</v>
      </c>
      <c r="O37" s="204">
        <v>0.104506232023011</v>
      </c>
      <c r="P37" s="202">
        <v>99</v>
      </c>
      <c r="Q37" s="203">
        <v>1024</v>
      </c>
      <c r="R37" s="204">
        <v>9.66796875E-2</v>
      </c>
      <c r="S37" s="202">
        <v>64</v>
      </c>
      <c r="T37" s="203">
        <v>768</v>
      </c>
      <c r="U37" s="204">
        <v>8.3333333333333301E-2</v>
      </c>
      <c r="AW37" s="2"/>
      <c r="AX37" s="2"/>
      <c r="BI37"/>
      <c r="BJ37"/>
    </row>
    <row r="38" spans="1:62" s="3" customFormat="1" ht="15.75" thickBot="1" x14ac:dyDescent="0.3">
      <c r="A38" s="67" t="s">
        <v>24</v>
      </c>
      <c r="B38" s="68" t="s">
        <v>50</v>
      </c>
      <c r="C38" s="69" t="s">
        <v>89</v>
      </c>
      <c r="D38" s="193">
        <v>59</v>
      </c>
      <c r="E38" s="195">
        <v>809</v>
      </c>
      <c r="F38" s="201">
        <v>7.2929542645240999E-2</v>
      </c>
      <c r="G38" s="193">
        <v>63</v>
      </c>
      <c r="H38" s="195">
        <v>729</v>
      </c>
      <c r="I38" s="201">
        <v>8.6419753086419804E-2</v>
      </c>
      <c r="J38" s="193">
        <v>51</v>
      </c>
      <c r="K38" s="195">
        <v>694</v>
      </c>
      <c r="L38" s="194">
        <v>7.3487031700288197E-2</v>
      </c>
      <c r="M38" s="193">
        <v>60</v>
      </c>
      <c r="N38" s="195">
        <v>657</v>
      </c>
      <c r="O38" s="194">
        <v>9.1324200913242004E-2</v>
      </c>
      <c r="P38" s="193">
        <v>49</v>
      </c>
      <c r="Q38" s="195">
        <v>660</v>
      </c>
      <c r="R38" s="194">
        <v>7.4242424242424193E-2</v>
      </c>
      <c r="S38" s="193">
        <v>42</v>
      </c>
      <c r="T38" s="195">
        <v>528</v>
      </c>
      <c r="U38" s="194">
        <v>7.9545454545454503E-2</v>
      </c>
      <c r="V38" s="143"/>
      <c r="Y38" s="6"/>
      <c r="AK38" s="4"/>
      <c r="AW38" s="4"/>
    </row>
    <row r="39" spans="1:62" s="3" customFormat="1" x14ac:dyDescent="0.25">
      <c r="A39" s="61" t="s">
        <v>25</v>
      </c>
      <c r="B39" s="73" t="s">
        <v>10</v>
      </c>
      <c r="C39" s="63" t="s">
        <v>6</v>
      </c>
      <c r="D39" s="190">
        <v>3300</v>
      </c>
      <c r="E39" s="191">
        <v>5406</v>
      </c>
      <c r="F39" s="192">
        <v>0.61043285238623757</v>
      </c>
      <c r="G39" s="190">
        <v>3634</v>
      </c>
      <c r="H39" s="191">
        <v>5674</v>
      </c>
      <c r="I39" s="192">
        <v>0.64046528022559002</v>
      </c>
      <c r="J39" s="190">
        <v>3926</v>
      </c>
      <c r="K39" s="191">
        <v>6104</v>
      </c>
      <c r="L39" s="192">
        <v>0.64318479699999997</v>
      </c>
      <c r="M39" s="190">
        <v>3223</v>
      </c>
      <c r="N39" s="191">
        <v>5266</v>
      </c>
      <c r="O39" s="192">
        <v>0.61203949869999996</v>
      </c>
      <c r="P39" s="190">
        <v>2680</v>
      </c>
      <c r="Q39" s="191">
        <v>4626</v>
      </c>
      <c r="R39" s="192">
        <v>0.57933419799999997</v>
      </c>
      <c r="S39" s="190">
        <v>2075</v>
      </c>
      <c r="T39" s="191">
        <v>3328</v>
      </c>
      <c r="U39" s="192">
        <v>0.6234975962</v>
      </c>
      <c r="V39" s="143"/>
    </row>
    <row r="40" spans="1:62" s="3" customFormat="1" x14ac:dyDescent="0.25">
      <c r="A40" s="64" t="s">
        <v>25</v>
      </c>
      <c r="B40" s="76" t="s">
        <v>10</v>
      </c>
      <c r="C40" s="66" t="s">
        <v>108</v>
      </c>
      <c r="D40" s="197">
        <v>2489</v>
      </c>
      <c r="E40" s="198">
        <v>4129</v>
      </c>
      <c r="F40" s="200">
        <v>0.60280939694841362</v>
      </c>
      <c r="G40" s="197">
        <v>2699</v>
      </c>
      <c r="H40" s="198">
        <v>4305</v>
      </c>
      <c r="I40" s="200">
        <v>0.62694541231126599</v>
      </c>
      <c r="J40" s="197">
        <v>3033</v>
      </c>
      <c r="K40" s="198">
        <v>4834</v>
      </c>
      <c r="L40" s="200">
        <v>0.62743069921390149</v>
      </c>
      <c r="M40" s="197">
        <v>2542</v>
      </c>
      <c r="N40" s="198">
        <v>4185</v>
      </c>
      <c r="O40" s="200">
        <v>0.6074074074074074</v>
      </c>
      <c r="P40" s="197">
        <v>2013</v>
      </c>
      <c r="Q40" s="198">
        <v>3538</v>
      </c>
      <c r="R40" s="200">
        <v>0.56896551724137934</v>
      </c>
      <c r="S40" s="193">
        <f>SUM(S39-(S41+S42+S43+S44))</f>
        <v>1597</v>
      </c>
      <c r="T40" s="196">
        <f>SUM(T39-(T41+T42+T43+T44))</f>
        <v>2584</v>
      </c>
      <c r="U40" s="194">
        <f>S40/T40</f>
        <v>0.61803405572755421</v>
      </c>
      <c r="V40" s="143"/>
    </row>
    <row r="41" spans="1:62" s="33" customFormat="1" x14ac:dyDescent="0.25">
      <c r="A41" s="70" t="s">
        <v>25</v>
      </c>
      <c r="B41" s="79" t="s">
        <v>10</v>
      </c>
      <c r="C41" s="72" t="s">
        <v>43</v>
      </c>
      <c r="D41" s="197">
        <v>269</v>
      </c>
      <c r="E41" s="198">
        <v>388</v>
      </c>
      <c r="F41" s="199">
        <v>0.69329896899999999</v>
      </c>
      <c r="G41" s="197">
        <v>330</v>
      </c>
      <c r="H41" s="198">
        <v>410</v>
      </c>
      <c r="I41" s="199">
        <v>0.80487804900000004</v>
      </c>
      <c r="J41" s="197">
        <v>301</v>
      </c>
      <c r="K41" s="198">
        <v>416</v>
      </c>
      <c r="L41" s="200">
        <v>0.72355769199999997</v>
      </c>
      <c r="M41" s="197">
        <v>225</v>
      </c>
      <c r="N41" s="198">
        <v>339</v>
      </c>
      <c r="O41" s="200">
        <v>0.66371681419999995</v>
      </c>
      <c r="P41" s="197">
        <v>194</v>
      </c>
      <c r="Q41" s="198">
        <v>315</v>
      </c>
      <c r="R41" s="200">
        <v>0.61587301589999999</v>
      </c>
      <c r="S41" s="197">
        <v>120</v>
      </c>
      <c r="T41" s="198">
        <v>193</v>
      </c>
      <c r="U41" s="200">
        <v>0.62176165800000005</v>
      </c>
      <c r="V41" s="143"/>
    </row>
    <row r="42" spans="1:62" s="3" customFormat="1" x14ac:dyDescent="0.25">
      <c r="A42" s="67" t="s">
        <v>25</v>
      </c>
      <c r="B42" s="68" t="s">
        <v>10</v>
      </c>
      <c r="C42" s="69" t="s">
        <v>15</v>
      </c>
      <c r="D42" s="193">
        <v>100</v>
      </c>
      <c r="E42" s="195">
        <v>153</v>
      </c>
      <c r="F42" s="201">
        <v>0.65359999999999996</v>
      </c>
      <c r="G42" s="193">
        <v>131</v>
      </c>
      <c r="H42" s="195">
        <v>167</v>
      </c>
      <c r="I42" s="201">
        <v>0.78439999999999999</v>
      </c>
      <c r="J42" s="193">
        <v>155</v>
      </c>
      <c r="K42" s="195">
        <v>197</v>
      </c>
      <c r="L42" s="194">
        <v>0.78680203100000001</v>
      </c>
      <c r="M42" s="193">
        <v>117</v>
      </c>
      <c r="N42" s="195">
        <v>184</v>
      </c>
      <c r="O42" s="194">
        <v>0.63586956520000004</v>
      </c>
      <c r="P42" s="193">
        <v>103</v>
      </c>
      <c r="Q42" s="195">
        <v>166</v>
      </c>
      <c r="R42" s="194">
        <v>0.62048192769999999</v>
      </c>
      <c r="S42" s="193">
        <v>80</v>
      </c>
      <c r="T42" s="195">
        <v>138</v>
      </c>
      <c r="U42" s="194">
        <v>0.57971014489999995</v>
      </c>
      <c r="V42" s="143"/>
      <c r="AA42" s="6"/>
      <c r="AM42" s="4"/>
      <c r="AY42" s="4"/>
    </row>
    <row r="43" spans="1:62" s="3" customFormat="1" x14ac:dyDescent="0.25">
      <c r="A43" s="70" t="s">
        <v>25</v>
      </c>
      <c r="B43" s="79" t="s">
        <v>10</v>
      </c>
      <c r="C43" s="72" t="s">
        <v>16</v>
      </c>
      <c r="D43" s="202">
        <v>277</v>
      </c>
      <c r="E43" s="203">
        <v>426</v>
      </c>
      <c r="F43" s="204">
        <v>0.65023474178403751</v>
      </c>
      <c r="G43" s="202">
        <v>304</v>
      </c>
      <c r="H43" s="203">
        <v>484</v>
      </c>
      <c r="I43" s="204">
        <v>0.62809999999999999</v>
      </c>
      <c r="J43" s="202">
        <v>276</v>
      </c>
      <c r="K43" s="203">
        <v>411</v>
      </c>
      <c r="L43" s="204">
        <v>0.67153284700000004</v>
      </c>
      <c r="M43" s="202">
        <v>175</v>
      </c>
      <c r="N43" s="203">
        <v>297</v>
      </c>
      <c r="O43" s="204">
        <v>0.58922558920000001</v>
      </c>
      <c r="P43" s="202">
        <v>189</v>
      </c>
      <c r="Q43" s="203">
        <v>322</v>
      </c>
      <c r="R43" s="204">
        <v>0.58695652170000001</v>
      </c>
      <c r="S43" s="202">
        <v>162</v>
      </c>
      <c r="T43" s="203">
        <v>225</v>
      </c>
      <c r="U43" s="204">
        <v>0.72</v>
      </c>
      <c r="V43" s="143"/>
    </row>
    <row r="44" spans="1:62" s="3" customFormat="1" ht="15.75" thickBot="1" x14ac:dyDescent="0.3">
      <c r="A44" s="67" t="s">
        <v>25</v>
      </c>
      <c r="B44" s="93" t="s">
        <v>10</v>
      </c>
      <c r="C44" s="69" t="s">
        <v>89</v>
      </c>
      <c r="D44" s="193">
        <v>165</v>
      </c>
      <c r="E44" s="195">
        <v>310</v>
      </c>
      <c r="F44" s="201">
        <v>0.53225806450000002</v>
      </c>
      <c r="G44" s="193">
        <v>170</v>
      </c>
      <c r="H44" s="195">
        <v>308</v>
      </c>
      <c r="I44" s="201">
        <v>0.55194805189999996</v>
      </c>
      <c r="J44" s="193">
        <v>161</v>
      </c>
      <c r="K44" s="195">
        <v>246</v>
      </c>
      <c r="L44" s="194">
        <v>0.65447154470000002</v>
      </c>
      <c r="M44" s="193">
        <v>164</v>
      </c>
      <c r="N44" s="195">
        <v>261</v>
      </c>
      <c r="O44" s="194">
        <v>0.62835249039999996</v>
      </c>
      <c r="P44" s="193">
        <v>181</v>
      </c>
      <c r="Q44" s="195">
        <v>285</v>
      </c>
      <c r="R44" s="194">
        <v>0.63508771929999996</v>
      </c>
      <c r="S44" s="193">
        <v>116</v>
      </c>
      <c r="T44" s="195">
        <v>188</v>
      </c>
      <c r="U44" s="194">
        <v>0.61702127659999995</v>
      </c>
      <c r="V44" s="143"/>
      <c r="AA44" s="6"/>
      <c r="AM44" s="4"/>
      <c r="AY44" s="4"/>
    </row>
    <row r="45" spans="1:62" x14ac:dyDescent="0.25">
      <c r="A45" s="61" t="s">
        <v>26</v>
      </c>
      <c r="B45" s="58" t="s">
        <v>47</v>
      </c>
      <c r="C45" s="63" t="s">
        <v>6</v>
      </c>
      <c r="D45" s="190">
        <v>310768.74193439999</v>
      </c>
      <c r="E45" s="191">
        <v>17430</v>
      </c>
      <c r="F45" s="210">
        <v>17.829531952633392</v>
      </c>
      <c r="G45" s="190">
        <v>322300.80645123002</v>
      </c>
      <c r="H45" s="191">
        <v>18557</v>
      </c>
      <c r="I45" s="210">
        <v>17.368152527414455</v>
      </c>
      <c r="J45" s="190">
        <v>335458.93548421998</v>
      </c>
      <c r="K45" s="191">
        <v>18909</v>
      </c>
      <c r="L45" s="210">
        <v>17.740702072252365</v>
      </c>
      <c r="M45" s="190">
        <v>308118.32258048002</v>
      </c>
      <c r="N45" s="191">
        <v>16964</v>
      </c>
      <c r="O45" s="210">
        <v>18.163070182768202</v>
      </c>
      <c r="P45" s="190">
        <v>299591.99999935</v>
      </c>
      <c r="Q45" s="191">
        <v>15900</v>
      </c>
      <c r="R45" s="210">
        <v>18.842264150902501</v>
      </c>
      <c r="S45" s="190">
        <v>233058.2580645</v>
      </c>
      <c r="T45" s="191">
        <v>11984</v>
      </c>
      <c r="U45" s="210">
        <v>19.447451440629202</v>
      </c>
    </row>
    <row r="46" spans="1:62" x14ac:dyDescent="0.25">
      <c r="A46" s="64" t="s">
        <v>26</v>
      </c>
      <c r="B46" s="49" t="s">
        <v>47</v>
      </c>
      <c r="C46" s="66" t="s">
        <v>108</v>
      </c>
      <c r="D46" s="193">
        <v>244762.06451530999</v>
      </c>
      <c r="E46" s="195">
        <v>13945</v>
      </c>
      <c r="F46" s="211">
        <v>17.551958731825742</v>
      </c>
      <c r="G46" s="193">
        <v>256499.96774186002</v>
      </c>
      <c r="H46" s="195">
        <v>14939</v>
      </c>
      <c r="I46" s="211">
        <v>17.169821791409063</v>
      </c>
      <c r="J46" s="193">
        <v>270221.93548409001</v>
      </c>
      <c r="K46" s="195">
        <v>15374</v>
      </c>
      <c r="L46" s="211">
        <v>17.576553628469494</v>
      </c>
      <c r="M46" s="193">
        <v>245820.83870946002</v>
      </c>
      <c r="N46" s="195">
        <v>13652</v>
      </c>
      <c r="O46" s="211">
        <v>18.00621437953853</v>
      </c>
      <c r="P46" s="193">
        <v>236009.77419316999</v>
      </c>
      <c r="Q46" s="195">
        <v>12621</v>
      </c>
      <c r="R46" s="211">
        <v>18.699768179476269</v>
      </c>
      <c r="S46" s="193">
        <f>SUM(S45-(S47+S48+S49+S50))</f>
        <v>185671.54838697999</v>
      </c>
      <c r="T46" s="196">
        <f>SUM(T45-(T47+T48+T49+T50))</f>
        <v>9496</v>
      </c>
      <c r="U46" s="211">
        <f>S46/T46</f>
        <v>19.552606190709771</v>
      </c>
    </row>
    <row r="47" spans="1:62" s="33" customFormat="1" x14ac:dyDescent="0.25">
      <c r="A47" s="70" t="s">
        <v>26</v>
      </c>
      <c r="B47" s="49" t="s">
        <v>47</v>
      </c>
      <c r="C47" s="72" t="s">
        <v>43</v>
      </c>
      <c r="D47" s="193">
        <v>18036.806451560002</v>
      </c>
      <c r="E47" s="195">
        <v>932</v>
      </c>
      <c r="F47" s="212">
        <v>19.352796621845496</v>
      </c>
      <c r="G47" s="193">
        <v>18434.870967499999</v>
      </c>
      <c r="H47" s="195">
        <v>1073</v>
      </c>
      <c r="I47" s="212">
        <v>17.18068123718546</v>
      </c>
      <c r="J47" s="193">
        <v>19166.516129079999</v>
      </c>
      <c r="K47" s="195">
        <v>1103</v>
      </c>
      <c r="L47" s="211">
        <v>17.376714532257477</v>
      </c>
      <c r="M47" s="193">
        <v>18475.96774194</v>
      </c>
      <c r="N47" s="195">
        <v>1025</v>
      </c>
      <c r="O47" s="211">
        <v>18.0253343823805</v>
      </c>
      <c r="P47" s="193">
        <v>18184.645161389999</v>
      </c>
      <c r="Q47" s="195">
        <v>939</v>
      </c>
      <c r="R47" s="211">
        <v>19.365969287955298</v>
      </c>
      <c r="S47" s="193">
        <v>13268.38709676</v>
      </c>
      <c r="T47" s="195">
        <v>693</v>
      </c>
      <c r="U47" s="211">
        <v>19.146301726926399</v>
      </c>
      <c r="V47" s="143"/>
    </row>
    <row r="48" spans="1:62" s="3" customFormat="1" x14ac:dyDescent="0.25">
      <c r="A48" s="67" t="s">
        <v>26</v>
      </c>
      <c r="B48" s="49" t="s">
        <v>47</v>
      </c>
      <c r="C48" s="69" t="s">
        <v>15</v>
      </c>
      <c r="D48" s="193">
        <v>11139.774193400001</v>
      </c>
      <c r="E48" s="195">
        <v>672</v>
      </c>
      <c r="F48" s="213">
        <v>16.577044930654761</v>
      </c>
      <c r="G48" s="193">
        <v>12754.935483949999</v>
      </c>
      <c r="H48" s="195">
        <v>835</v>
      </c>
      <c r="I48" s="213">
        <v>15.275371837065867</v>
      </c>
      <c r="J48" s="193">
        <v>13267.387096799999</v>
      </c>
      <c r="K48" s="195">
        <v>799</v>
      </c>
      <c r="L48" s="211">
        <v>16.604990108635793</v>
      </c>
      <c r="M48" s="193">
        <v>13194.61290333</v>
      </c>
      <c r="N48" s="195">
        <v>775</v>
      </c>
      <c r="O48" s="211">
        <v>17.025306972038699</v>
      </c>
      <c r="P48" s="193">
        <v>14810.45161272</v>
      </c>
      <c r="Q48" s="195">
        <v>820</v>
      </c>
      <c r="R48" s="211">
        <v>18.061526356975602</v>
      </c>
      <c r="S48" s="193">
        <v>11399.70967754</v>
      </c>
      <c r="T48" s="195">
        <v>615</v>
      </c>
      <c r="U48" s="211">
        <v>18.536113296812999</v>
      </c>
      <c r="V48" s="143"/>
      <c r="AA48" s="6"/>
      <c r="AM48" s="4"/>
      <c r="AY48" s="4"/>
    </row>
    <row r="49" spans="1:51" ht="14.25" customHeight="1" x14ac:dyDescent="0.25">
      <c r="A49" s="70" t="s">
        <v>26</v>
      </c>
      <c r="B49" s="49" t="s">
        <v>47</v>
      </c>
      <c r="C49" s="72" t="s">
        <v>16</v>
      </c>
      <c r="D49" s="202">
        <v>21483.548386959999</v>
      </c>
      <c r="E49" s="203">
        <v>1133</v>
      </c>
      <c r="F49" s="214">
        <v>18.961649061747572</v>
      </c>
      <c r="G49" s="202">
        <v>20895.12903204</v>
      </c>
      <c r="H49" s="203">
        <v>1052</v>
      </c>
      <c r="I49" s="214">
        <v>19.862289954410645</v>
      </c>
      <c r="J49" s="202">
        <v>19706.90322579</v>
      </c>
      <c r="K49" s="203">
        <v>998</v>
      </c>
      <c r="L49" s="214">
        <v>19.746396017825653</v>
      </c>
      <c r="M49" s="202">
        <v>17661.709677430001</v>
      </c>
      <c r="N49" s="203">
        <v>916</v>
      </c>
      <c r="O49" s="214">
        <v>19.281342442609201</v>
      </c>
      <c r="P49" s="202">
        <v>18081.032257940002</v>
      </c>
      <c r="Q49" s="203">
        <v>909</v>
      </c>
      <c r="R49" s="214">
        <v>19.891124596193599</v>
      </c>
      <c r="S49" s="202">
        <v>12784.58064527</v>
      </c>
      <c r="T49" s="203">
        <v>696</v>
      </c>
      <c r="U49" s="214">
        <v>18.368650352399399</v>
      </c>
    </row>
    <row r="50" spans="1:51" s="3" customFormat="1" ht="15.75" thickBot="1" x14ac:dyDescent="0.3">
      <c r="A50" s="67" t="s">
        <v>26</v>
      </c>
      <c r="B50" s="49" t="s">
        <v>47</v>
      </c>
      <c r="C50" s="69" t="s">
        <v>89</v>
      </c>
      <c r="D50" s="193">
        <v>15346.54838717</v>
      </c>
      <c r="E50" s="195">
        <v>748</v>
      </c>
      <c r="F50" s="213">
        <v>20.516775918676501</v>
      </c>
      <c r="G50" s="193">
        <v>13715.90322588</v>
      </c>
      <c r="H50" s="195">
        <v>658</v>
      </c>
      <c r="I50" s="213">
        <v>20.844837729300899</v>
      </c>
      <c r="J50" s="193">
        <v>13096.19354846</v>
      </c>
      <c r="K50" s="195">
        <v>635</v>
      </c>
      <c r="L50" s="211">
        <v>20.623926847968502</v>
      </c>
      <c r="M50" s="193">
        <v>12965.19354832</v>
      </c>
      <c r="N50" s="195">
        <v>596</v>
      </c>
      <c r="O50" s="211">
        <v>21.753680450201301</v>
      </c>
      <c r="P50" s="193">
        <v>12506.096774129999</v>
      </c>
      <c r="Q50" s="195">
        <v>611</v>
      </c>
      <c r="R50" s="211">
        <v>20.468243492847801</v>
      </c>
      <c r="S50" s="193">
        <v>9934.0322579500007</v>
      </c>
      <c r="T50" s="195">
        <v>484</v>
      </c>
      <c r="U50" s="211">
        <v>20.5248600370868</v>
      </c>
      <c r="V50" s="143"/>
      <c r="AA50" s="6"/>
      <c r="AM50" s="4"/>
      <c r="AY50" s="4"/>
    </row>
    <row r="51" spans="1:51" x14ac:dyDescent="0.25">
      <c r="A51" s="61" t="s">
        <v>30</v>
      </c>
      <c r="B51" s="73" t="s">
        <v>48</v>
      </c>
      <c r="C51" s="63" t="s">
        <v>6</v>
      </c>
      <c r="D51" s="190">
        <v>74580.806451020006</v>
      </c>
      <c r="E51" s="191">
        <v>5690</v>
      </c>
      <c r="F51" s="210">
        <v>13.10734735518805</v>
      </c>
      <c r="G51" s="190">
        <v>82720.096773960002</v>
      </c>
      <c r="H51" s="191">
        <v>6532</v>
      </c>
      <c r="I51" s="210">
        <v>12.663823755964483</v>
      </c>
      <c r="J51" s="190">
        <v>86554.129031839999</v>
      </c>
      <c r="K51" s="191">
        <v>6739</v>
      </c>
      <c r="L51" s="210">
        <v>12.84376450984419</v>
      </c>
      <c r="M51" s="190">
        <v>83495.548386900002</v>
      </c>
      <c r="N51" s="191">
        <v>6285</v>
      </c>
      <c r="O51" s="210">
        <v>13.284892344773301</v>
      </c>
      <c r="P51" s="190">
        <v>80524.935483549998</v>
      </c>
      <c r="Q51" s="191">
        <v>5774</v>
      </c>
      <c r="R51" s="210">
        <v>13.9461266857551</v>
      </c>
      <c r="S51" s="190">
        <v>65849.258064640002</v>
      </c>
      <c r="T51" s="191">
        <v>4556</v>
      </c>
      <c r="U51" s="210">
        <v>14.453305106374</v>
      </c>
    </row>
    <row r="52" spans="1:51" x14ac:dyDescent="0.25">
      <c r="A52" s="64" t="s">
        <v>30</v>
      </c>
      <c r="B52" s="76" t="s">
        <v>48</v>
      </c>
      <c r="C52" s="66" t="s">
        <v>108</v>
      </c>
      <c r="D52" s="193">
        <v>58642.354838250008</v>
      </c>
      <c r="E52" s="195">
        <v>4576</v>
      </c>
      <c r="F52" s="211">
        <v>12.815199920946243</v>
      </c>
      <c r="G52" s="193">
        <v>66746.709677150007</v>
      </c>
      <c r="H52" s="195">
        <v>5391</v>
      </c>
      <c r="I52" s="211">
        <v>12.381137020432202</v>
      </c>
      <c r="J52" s="193">
        <v>69377.516128629999</v>
      </c>
      <c r="K52" s="195">
        <v>5497</v>
      </c>
      <c r="L52" s="211">
        <v>12.620978011393488</v>
      </c>
      <c r="M52" s="193">
        <v>63476.193548360003</v>
      </c>
      <c r="N52" s="195">
        <v>4927</v>
      </c>
      <c r="O52" s="211">
        <v>12.883335406608484</v>
      </c>
      <c r="P52" s="193">
        <v>62162.709677309998</v>
      </c>
      <c r="Q52" s="195">
        <v>4518</v>
      </c>
      <c r="R52" s="211">
        <v>13.758899884309429</v>
      </c>
      <c r="S52" s="193">
        <f>SUM(S51-(S53+S54+S55+S56))</f>
        <v>50935.516129020005</v>
      </c>
      <c r="T52" s="196">
        <f>SUM(T51-(T53+T54+T55+T56))</f>
        <v>3520</v>
      </c>
      <c r="U52" s="211">
        <f>S52/T52</f>
        <v>14.470317082107956</v>
      </c>
    </row>
    <row r="53" spans="1:51" s="33" customFormat="1" x14ac:dyDescent="0.25">
      <c r="A53" s="70" t="s">
        <v>30</v>
      </c>
      <c r="B53" s="79" t="s">
        <v>48</v>
      </c>
      <c r="C53" s="72" t="s">
        <v>43</v>
      </c>
      <c r="D53" s="193">
        <v>4586.3870968499996</v>
      </c>
      <c r="E53" s="195">
        <v>311</v>
      </c>
      <c r="F53" s="212">
        <v>14.747225391800642</v>
      </c>
      <c r="G53" s="193">
        <v>5468.12903233</v>
      </c>
      <c r="H53" s="195">
        <v>378</v>
      </c>
      <c r="I53" s="212">
        <v>14.465949820978835</v>
      </c>
      <c r="J53" s="193">
        <v>6014.6774193800002</v>
      </c>
      <c r="K53" s="195">
        <v>445</v>
      </c>
      <c r="L53" s="211">
        <v>13.516129032314607</v>
      </c>
      <c r="M53" s="193">
        <v>6461.2903225999999</v>
      </c>
      <c r="N53" s="195">
        <v>478</v>
      </c>
      <c r="O53" s="211">
        <v>13.517343771129701</v>
      </c>
      <c r="P53" s="193">
        <v>5600.7096773900003</v>
      </c>
      <c r="Q53" s="195">
        <v>393</v>
      </c>
      <c r="R53" s="211">
        <v>14.25116966257</v>
      </c>
      <c r="S53" s="193">
        <v>4645.4516128799996</v>
      </c>
      <c r="T53" s="195">
        <v>322</v>
      </c>
      <c r="U53" s="211">
        <v>14.4268683629814</v>
      </c>
      <c r="V53" s="143"/>
    </row>
    <row r="54" spans="1:51" s="3" customFormat="1" x14ac:dyDescent="0.25">
      <c r="A54" s="67" t="s">
        <v>30</v>
      </c>
      <c r="B54" s="68" t="s">
        <v>48</v>
      </c>
      <c r="C54" s="69" t="s">
        <v>15</v>
      </c>
      <c r="D54" s="193">
        <v>2742.3548385899999</v>
      </c>
      <c r="E54" s="195">
        <v>228</v>
      </c>
      <c r="F54" s="213">
        <v>12.027872099078946</v>
      </c>
      <c r="G54" s="193">
        <v>3818.61290323</v>
      </c>
      <c r="H54" s="195">
        <v>311</v>
      </c>
      <c r="I54" s="213">
        <v>12.278498081125402</v>
      </c>
      <c r="J54" s="193">
        <v>3975.4193548399999</v>
      </c>
      <c r="K54" s="195">
        <v>318</v>
      </c>
      <c r="L54" s="211">
        <v>12.501318725911949</v>
      </c>
      <c r="M54" s="193">
        <v>4406.7741935399999</v>
      </c>
      <c r="N54" s="195">
        <v>312</v>
      </c>
      <c r="O54" s="211">
        <v>14.1242762613462</v>
      </c>
      <c r="P54" s="193">
        <v>5109.4516127799998</v>
      </c>
      <c r="Q54" s="195">
        <v>359</v>
      </c>
      <c r="R54" s="211">
        <v>14.2324557459053</v>
      </c>
      <c r="S54" s="193">
        <v>4066.8387097300001</v>
      </c>
      <c r="T54" s="195">
        <v>282</v>
      </c>
      <c r="U54" s="211">
        <v>14.4214138642908</v>
      </c>
      <c r="V54" s="143"/>
      <c r="AA54" s="6"/>
      <c r="AM54" s="4"/>
      <c r="AY54" s="4"/>
    </row>
    <row r="55" spans="1:51" s="3" customFormat="1" x14ac:dyDescent="0.25">
      <c r="A55" s="70" t="s">
        <v>30</v>
      </c>
      <c r="B55" s="79" t="s">
        <v>48</v>
      </c>
      <c r="C55" s="72" t="s">
        <v>16</v>
      </c>
      <c r="D55" s="202">
        <v>4877.8709675999999</v>
      </c>
      <c r="E55" s="203">
        <v>335</v>
      </c>
      <c r="F55" s="214">
        <v>14.560808858507462</v>
      </c>
      <c r="G55" s="202">
        <v>4277.51612897</v>
      </c>
      <c r="H55" s="203">
        <v>288</v>
      </c>
      <c r="I55" s="214">
        <v>14.85248655892361</v>
      </c>
      <c r="J55" s="202">
        <v>4467.5161289999996</v>
      </c>
      <c r="K55" s="203">
        <v>298</v>
      </c>
      <c r="L55" s="214">
        <v>14.991664862416107</v>
      </c>
      <c r="M55" s="202">
        <v>5844.0645160599997</v>
      </c>
      <c r="N55" s="203">
        <v>374</v>
      </c>
      <c r="O55" s="214">
        <v>15.6258409520321</v>
      </c>
      <c r="P55" s="202">
        <v>5057.03225802</v>
      </c>
      <c r="Q55" s="203">
        <v>338</v>
      </c>
      <c r="R55" s="214">
        <v>14.9616338994675</v>
      </c>
      <c r="S55" s="202">
        <v>3754.9354839500002</v>
      </c>
      <c r="T55" s="203">
        <v>268</v>
      </c>
      <c r="U55" s="214">
        <v>14.010953298320899</v>
      </c>
      <c r="V55" s="143"/>
    </row>
    <row r="56" spans="1:51" s="3" customFormat="1" ht="15.75" thickBot="1" x14ac:dyDescent="0.3">
      <c r="A56" s="67" t="s">
        <v>30</v>
      </c>
      <c r="B56" s="68" t="s">
        <v>48</v>
      </c>
      <c r="C56" s="69" t="s">
        <v>89</v>
      </c>
      <c r="D56" s="193">
        <v>3731.8387097300001</v>
      </c>
      <c r="E56" s="195">
        <v>240</v>
      </c>
      <c r="F56" s="213">
        <v>15.5493279572083</v>
      </c>
      <c r="G56" s="193">
        <v>2409.12903228</v>
      </c>
      <c r="H56" s="195">
        <v>164</v>
      </c>
      <c r="I56" s="213">
        <v>14.689811172439001</v>
      </c>
      <c r="J56" s="193">
        <v>2718.9999999900001</v>
      </c>
      <c r="K56" s="195">
        <v>181</v>
      </c>
      <c r="L56" s="211">
        <v>15.022099447458601</v>
      </c>
      <c r="M56" s="193">
        <v>3307.22580634</v>
      </c>
      <c r="N56" s="195">
        <v>194</v>
      </c>
      <c r="O56" s="211">
        <v>17.047555702783502</v>
      </c>
      <c r="P56" s="193">
        <v>2595.0322580500001</v>
      </c>
      <c r="Q56" s="195">
        <v>166</v>
      </c>
      <c r="R56" s="211">
        <v>15.6327244460843</v>
      </c>
      <c r="S56" s="193">
        <v>2446.5161290599999</v>
      </c>
      <c r="T56" s="195">
        <v>164</v>
      </c>
      <c r="U56" s="211">
        <v>14.9177812747561</v>
      </c>
      <c r="V56" s="143"/>
      <c r="AA56" s="6"/>
      <c r="AM56" s="4"/>
      <c r="AY56" s="4"/>
    </row>
    <row r="57" spans="1:51" s="3" customFormat="1" x14ac:dyDescent="0.25">
      <c r="A57" s="61" t="s">
        <v>28</v>
      </c>
      <c r="B57" s="62" t="s">
        <v>60</v>
      </c>
      <c r="C57" s="63" t="s">
        <v>6</v>
      </c>
      <c r="D57" s="190">
        <v>39282</v>
      </c>
      <c r="E57" s="191">
        <v>10545138</v>
      </c>
      <c r="F57" s="215">
        <v>3.725129059477458</v>
      </c>
      <c r="G57" s="190">
        <v>41847</v>
      </c>
      <c r="H57" s="191">
        <v>11035493</v>
      </c>
      <c r="I57" s="215">
        <v>3.7920372021440274</v>
      </c>
      <c r="J57" s="190">
        <v>42676</v>
      </c>
      <c r="K57" s="191">
        <v>10836745.295405092</v>
      </c>
      <c r="L57" s="215">
        <v>3.9380827763936765</v>
      </c>
      <c r="M57" s="190">
        <v>37861</v>
      </c>
      <c r="N57" s="191">
        <v>10253325</v>
      </c>
      <c r="O57" s="215">
        <v>3.6925582676838999</v>
      </c>
      <c r="P57" s="190">
        <v>39178</v>
      </c>
      <c r="Q57" s="191">
        <v>10101351</v>
      </c>
      <c r="R57" s="215">
        <v>3.8784911048036999</v>
      </c>
      <c r="S57" s="190">
        <v>23140</v>
      </c>
      <c r="T57" s="191">
        <v>6371615</v>
      </c>
      <c r="U57" s="215">
        <v>3.6317323002095998</v>
      </c>
      <c r="V57" s="143"/>
      <c r="AA57" s="6"/>
      <c r="AM57" s="4"/>
      <c r="AY57" s="4"/>
    </row>
    <row r="58" spans="1:51" s="3" customFormat="1" x14ac:dyDescent="0.25">
      <c r="A58" s="64" t="s">
        <v>28</v>
      </c>
      <c r="B58" s="65" t="s">
        <v>60</v>
      </c>
      <c r="C58" s="66" t="s">
        <v>108</v>
      </c>
      <c r="D58" s="193">
        <v>30498</v>
      </c>
      <c r="E58" s="216">
        <v>8275717</v>
      </c>
      <c r="F58" s="217">
        <v>3.6852395991791407</v>
      </c>
      <c r="G58" s="197">
        <v>33055</v>
      </c>
      <c r="H58" s="198">
        <v>8732572</v>
      </c>
      <c r="I58" s="217">
        <v>3.7852536457758381</v>
      </c>
      <c r="J58" s="197">
        <v>33728</v>
      </c>
      <c r="K58" s="198">
        <v>8579114.7699189801</v>
      </c>
      <c r="L58" s="217">
        <v>3.9314079487852012</v>
      </c>
      <c r="M58" s="197">
        <v>29649</v>
      </c>
      <c r="N58" s="198">
        <v>8032807</v>
      </c>
      <c r="O58" s="217">
        <v>3.690988716646622</v>
      </c>
      <c r="P58" s="197">
        <v>30543</v>
      </c>
      <c r="Q58" s="198">
        <v>7867261</v>
      </c>
      <c r="R58" s="217">
        <v>3.8822914353546931</v>
      </c>
      <c r="S58" s="193">
        <f>SUM(S57-(S59+S60+S61+S62))</f>
        <v>17616</v>
      </c>
      <c r="T58" s="196">
        <f>SUM(T57-(T59+T60+T61+T62))</f>
        <v>4937862</v>
      </c>
      <c r="U58" s="217">
        <v>3.6</v>
      </c>
      <c r="V58" s="143"/>
      <c r="AA58" s="6"/>
      <c r="AM58" s="4"/>
      <c r="AY58" s="4"/>
    </row>
    <row r="59" spans="1:51" s="33" customFormat="1" x14ac:dyDescent="0.25">
      <c r="A59" s="70" t="s">
        <v>28</v>
      </c>
      <c r="B59" s="79" t="s">
        <v>60</v>
      </c>
      <c r="C59" s="72" t="s">
        <v>43</v>
      </c>
      <c r="D59" s="197">
        <v>2607</v>
      </c>
      <c r="E59" s="216">
        <v>635690</v>
      </c>
      <c r="F59" s="217">
        <v>4.1010555459422049</v>
      </c>
      <c r="G59" s="197">
        <v>2759</v>
      </c>
      <c r="H59" s="198">
        <v>711848</v>
      </c>
      <c r="I59" s="217">
        <v>3.875827423832054</v>
      </c>
      <c r="J59" s="197">
        <v>2737</v>
      </c>
      <c r="K59" s="198">
        <v>683202.52548611106</v>
      </c>
      <c r="L59" s="217">
        <v>4.0061327320951783</v>
      </c>
      <c r="M59" s="197">
        <v>2828</v>
      </c>
      <c r="N59" s="198">
        <v>661595</v>
      </c>
      <c r="O59" s="217">
        <v>4.27451839871825</v>
      </c>
      <c r="P59" s="197">
        <v>2435</v>
      </c>
      <c r="Q59" s="198">
        <v>627022</v>
      </c>
      <c r="R59" s="217">
        <v>3.8834363068600499</v>
      </c>
      <c r="S59" s="197">
        <v>1495</v>
      </c>
      <c r="T59" s="198">
        <v>388007</v>
      </c>
      <c r="U59" s="217">
        <v>3.8530232701987299</v>
      </c>
      <c r="V59" s="143"/>
      <c r="AA59" s="6"/>
      <c r="AM59" s="4"/>
      <c r="AY59" s="4"/>
    </row>
    <row r="60" spans="1:51" s="3" customFormat="1" x14ac:dyDescent="0.25">
      <c r="A60" s="67" t="s">
        <v>28</v>
      </c>
      <c r="B60" s="68" t="s">
        <v>60</v>
      </c>
      <c r="C60" s="69" t="s">
        <v>15</v>
      </c>
      <c r="D60" s="197">
        <v>1585</v>
      </c>
      <c r="E60" s="198">
        <v>427841</v>
      </c>
      <c r="F60" s="217">
        <v>3.7046472871931395</v>
      </c>
      <c r="G60" s="197">
        <v>1681</v>
      </c>
      <c r="H60" s="198">
        <v>457180</v>
      </c>
      <c r="I60" s="217">
        <v>3.6768887527888401</v>
      </c>
      <c r="J60" s="197">
        <v>2067</v>
      </c>
      <c r="K60" s="198">
        <v>484348</v>
      </c>
      <c r="L60" s="217">
        <v>4.2675927225878914</v>
      </c>
      <c r="M60" s="197">
        <v>1562</v>
      </c>
      <c r="N60" s="198">
        <v>486194</v>
      </c>
      <c r="O60" s="217">
        <v>3.2127093300205298</v>
      </c>
      <c r="P60" s="197">
        <v>1917</v>
      </c>
      <c r="Q60" s="198">
        <v>505061</v>
      </c>
      <c r="R60" s="217">
        <v>3.79558112782416</v>
      </c>
      <c r="S60" s="197">
        <v>1212</v>
      </c>
      <c r="T60" s="198">
        <v>335204</v>
      </c>
      <c r="U60" s="217">
        <v>3.6157086430949499</v>
      </c>
      <c r="V60" s="143"/>
      <c r="AA60" s="6"/>
      <c r="AM60" s="4"/>
      <c r="AY60" s="4"/>
    </row>
    <row r="61" spans="1:51" s="3" customFormat="1" x14ac:dyDescent="0.25">
      <c r="A61" s="67" t="s">
        <v>28</v>
      </c>
      <c r="B61" s="68" t="s">
        <v>60</v>
      </c>
      <c r="C61" s="69" t="s">
        <v>16</v>
      </c>
      <c r="D61" s="202">
        <v>2714</v>
      </c>
      <c r="E61" s="203">
        <v>690740</v>
      </c>
      <c r="F61" s="218">
        <v>3.9291194950343109</v>
      </c>
      <c r="G61" s="202">
        <v>2607</v>
      </c>
      <c r="H61" s="203">
        <v>660779</v>
      </c>
      <c r="I61" s="218">
        <v>3.9453432993481936</v>
      </c>
      <c r="J61" s="202">
        <v>2471</v>
      </c>
      <c r="K61" s="203">
        <v>636779</v>
      </c>
      <c r="L61" s="218">
        <v>3.8804671636470425</v>
      </c>
      <c r="M61" s="202">
        <v>2273</v>
      </c>
      <c r="N61" s="203">
        <v>629257</v>
      </c>
      <c r="O61" s="218">
        <v>3.6121966064739799</v>
      </c>
      <c r="P61" s="202">
        <v>2720</v>
      </c>
      <c r="Q61" s="203">
        <v>663692</v>
      </c>
      <c r="R61" s="218">
        <v>4.0982865546066503</v>
      </c>
      <c r="S61" s="202">
        <v>1791</v>
      </c>
      <c r="T61" s="203">
        <v>444871</v>
      </c>
      <c r="U61" s="218">
        <v>4.0258861557620103</v>
      </c>
      <c r="V61" s="143"/>
      <c r="AA61" s="6"/>
      <c r="AM61" s="4"/>
      <c r="AY61" s="4"/>
    </row>
    <row r="62" spans="1:51" s="3" customFormat="1" ht="15.75" thickBot="1" x14ac:dyDescent="0.3">
      <c r="A62" s="70" t="s">
        <v>28</v>
      </c>
      <c r="B62" s="71" t="s">
        <v>60</v>
      </c>
      <c r="C62" s="72" t="s">
        <v>89</v>
      </c>
      <c r="D62" s="205">
        <v>1878</v>
      </c>
      <c r="E62" s="206">
        <v>515150</v>
      </c>
      <c r="F62" s="219">
        <v>3.6455401339415698</v>
      </c>
      <c r="G62" s="205">
        <v>1745</v>
      </c>
      <c r="H62" s="206">
        <v>473114</v>
      </c>
      <c r="I62" s="219">
        <v>3.6883288171561199</v>
      </c>
      <c r="J62" s="205">
        <v>1673</v>
      </c>
      <c r="K62" s="206">
        <v>453301</v>
      </c>
      <c r="L62" s="219">
        <v>3.6907044105351599</v>
      </c>
      <c r="M62" s="205">
        <v>1549</v>
      </c>
      <c r="N62" s="206">
        <v>443472</v>
      </c>
      <c r="O62" s="219">
        <v>3.49289244867771</v>
      </c>
      <c r="P62" s="205">
        <v>1563</v>
      </c>
      <c r="Q62" s="206">
        <v>438315</v>
      </c>
      <c r="R62" s="219">
        <v>3.5659286129838099</v>
      </c>
      <c r="S62" s="205">
        <v>1026</v>
      </c>
      <c r="T62" s="206">
        <v>265671</v>
      </c>
      <c r="U62" s="219">
        <v>3.8619194417155098</v>
      </c>
      <c r="V62" s="143"/>
      <c r="AA62" s="6"/>
      <c r="AM62" s="4"/>
      <c r="AY62" s="4"/>
    </row>
    <row r="63" spans="1:51" s="3" customFormat="1" x14ac:dyDescent="0.25">
      <c r="A63" s="61" t="s">
        <v>31</v>
      </c>
      <c r="B63" s="73" t="s">
        <v>35</v>
      </c>
      <c r="C63" s="63" t="s">
        <v>6</v>
      </c>
      <c r="D63" s="190">
        <v>654</v>
      </c>
      <c r="E63" s="191">
        <v>2628.25</v>
      </c>
      <c r="F63" s="220">
        <v>0.24883</v>
      </c>
      <c r="G63" s="190">
        <v>713</v>
      </c>
      <c r="H63" s="191">
        <v>2626.25</v>
      </c>
      <c r="I63" s="192">
        <v>0.27149000000000001</v>
      </c>
      <c r="J63" s="190">
        <v>859</v>
      </c>
      <c r="K63" s="191">
        <v>2692.75</v>
      </c>
      <c r="L63" s="192">
        <v>0.31900000000000001</v>
      </c>
      <c r="M63" s="190">
        <v>773</v>
      </c>
      <c r="N63" s="191">
        <v>2681.25</v>
      </c>
      <c r="O63" s="192">
        <v>0.2883</v>
      </c>
      <c r="P63" s="190">
        <v>1199</v>
      </c>
      <c r="Q63" s="191">
        <v>2779.25</v>
      </c>
      <c r="R63" s="192">
        <v>0.43141000000000002</v>
      </c>
      <c r="S63" s="190">
        <v>904</v>
      </c>
      <c r="T63" s="191">
        <v>2687.6666700000001</v>
      </c>
      <c r="U63" s="192">
        <v>0.336351234</v>
      </c>
      <c r="V63" s="143"/>
    </row>
    <row r="64" spans="1:51" s="3" customFormat="1" x14ac:dyDescent="0.25">
      <c r="A64" s="64" t="s">
        <v>31</v>
      </c>
      <c r="B64" s="76" t="s">
        <v>35</v>
      </c>
      <c r="C64" s="66" t="s">
        <v>108</v>
      </c>
      <c r="D64" s="193">
        <v>511</v>
      </c>
      <c r="E64" s="196">
        <v>2092</v>
      </c>
      <c r="F64" s="194">
        <v>0.24426386233269598</v>
      </c>
      <c r="G64" s="193">
        <v>591</v>
      </c>
      <c r="H64" s="196">
        <v>2104.5</v>
      </c>
      <c r="I64" s="194">
        <v>0.28082679971489666</v>
      </c>
      <c r="J64" s="193">
        <v>703</v>
      </c>
      <c r="K64" s="196">
        <v>2156</v>
      </c>
      <c r="L64" s="194">
        <v>0.32606679035250463</v>
      </c>
      <c r="M64" s="193">
        <v>633</v>
      </c>
      <c r="N64" s="196">
        <v>2151.5</v>
      </c>
      <c r="O64" s="194">
        <v>0.29421333953056006</v>
      </c>
      <c r="P64" s="193">
        <v>983</v>
      </c>
      <c r="Q64" s="196">
        <v>2228.5</v>
      </c>
      <c r="R64" s="194">
        <v>0.44110388153466457</v>
      </c>
      <c r="S64" s="193">
        <f>SUM(S63-(S65+S66+S67+S68))</f>
        <v>747</v>
      </c>
      <c r="T64" s="196">
        <f>SUM(T63-(T65+T66+T67+T68))</f>
        <v>2140.6666703000001</v>
      </c>
      <c r="U64" s="194">
        <f>S64/T64</f>
        <v>0.34895671071260848</v>
      </c>
      <c r="V64" s="143"/>
    </row>
    <row r="65" spans="1:51" s="33" customFormat="1" x14ac:dyDescent="0.25">
      <c r="A65" s="70" t="s">
        <v>31</v>
      </c>
      <c r="B65" s="79" t="s">
        <v>35</v>
      </c>
      <c r="C65" s="72" t="s">
        <v>43</v>
      </c>
      <c r="D65" s="193">
        <v>33</v>
      </c>
      <c r="E65" s="195">
        <v>102</v>
      </c>
      <c r="F65" s="209">
        <v>0.32352999999999998</v>
      </c>
      <c r="G65" s="221">
        <v>25</v>
      </c>
      <c r="H65" s="195">
        <v>98.75</v>
      </c>
      <c r="I65" s="209">
        <v>0.25316</v>
      </c>
      <c r="J65" s="193">
        <v>30</v>
      </c>
      <c r="K65" s="196">
        <v>99.25</v>
      </c>
      <c r="L65" s="194">
        <v>0.30226999999999998</v>
      </c>
      <c r="M65" s="193">
        <v>14</v>
      </c>
      <c r="N65" s="196">
        <v>96.25</v>
      </c>
      <c r="O65" s="194">
        <v>0.14545</v>
      </c>
      <c r="P65" s="193">
        <v>25</v>
      </c>
      <c r="Q65" s="196">
        <v>102</v>
      </c>
      <c r="R65" s="194">
        <v>0.24510000000000001</v>
      </c>
      <c r="S65" s="193">
        <v>27</v>
      </c>
      <c r="T65" s="196">
        <v>104.333333</v>
      </c>
      <c r="U65" s="194">
        <v>0.25878594199999999</v>
      </c>
      <c r="V65" s="143"/>
    </row>
    <row r="66" spans="1:51" s="3" customFormat="1" x14ac:dyDescent="0.25">
      <c r="A66" s="67" t="s">
        <v>31</v>
      </c>
      <c r="B66" s="68" t="s">
        <v>35</v>
      </c>
      <c r="C66" s="69" t="s">
        <v>15</v>
      </c>
      <c r="D66" s="222">
        <v>14</v>
      </c>
      <c r="E66" s="223">
        <v>73.5</v>
      </c>
      <c r="F66" s="224">
        <v>0.19048000000000001</v>
      </c>
      <c r="G66" s="222">
        <v>16</v>
      </c>
      <c r="H66" s="223">
        <v>73</v>
      </c>
      <c r="I66" s="224">
        <v>0.21918000000000001</v>
      </c>
      <c r="J66" s="222">
        <v>12</v>
      </c>
      <c r="K66" s="223">
        <v>76.75</v>
      </c>
      <c r="L66" s="225">
        <v>0.15634999999999999</v>
      </c>
      <c r="M66" s="222">
        <v>16</v>
      </c>
      <c r="N66" s="223">
        <v>76.75</v>
      </c>
      <c r="O66" s="225">
        <v>0.20846999999999999</v>
      </c>
      <c r="P66" s="222">
        <v>28</v>
      </c>
      <c r="Q66" s="223">
        <v>81.5</v>
      </c>
      <c r="R66" s="194">
        <v>0.34355999999999998</v>
      </c>
      <c r="S66" s="222">
        <v>16</v>
      </c>
      <c r="T66" s="223">
        <v>76.666666699999993</v>
      </c>
      <c r="U66" s="194">
        <v>0.20869565200000001</v>
      </c>
      <c r="V66" s="143"/>
      <c r="AA66" s="6"/>
      <c r="AM66" s="4"/>
      <c r="AY66" s="4"/>
    </row>
    <row r="67" spans="1:51" s="3" customFormat="1" x14ac:dyDescent="0.25">
      <c r="A67" s="70" t="s">
        <v>31</v>
      </c>
      <c r="B67" s="79" t="s">
        <v>35</v>
      </c>
      <c r="C67" s="72" t="s">
        <v>16</v>
      </c>
      <c r="D67" s="202">
        <v>84</v>
      </c>
      <c r="E67" s="203">
        <v>280.5</v>
      </c>
      <c r="F67" s="204">
        <v>0.29947000000000001</v>
      </c>
      <c r="G67" s="202">
        <v>68</v>
      </c>
      <c r="H67" s="203">
        <v>270</v>
      </c>
      <c r="I67" s="204">
        <v>0.25185000000000002</v>
      </c>
      <c r="J67" s="202">
        <v>99</v>
      </c>
      <c r="K67" s="203">
        <v>276.5</v>
      </c>
      <c r="L67" s="204">
        <v>0.35804999999999998</v>
      </c>
      <c r="M67" s="202">
        <v>93</v>
      </c>
      <c r="N67" s="203">
        <v>270.75</v>
      </c>
      <c r="O67" s="204">
        <v>0.34349000000000002</v>
      </c>
      <c r="P67" s="202">
        <v>140</v>
      </c>
      <c r="Q67" s="203">
        <v>281</v>
      </c>
      <c r="R67" s="194">
        <v>0.49822</v>
      </c>
      <c r="S67" s="202">
        <v>90</v>
      </c>
      <c r="T67" s="203">
        <v>277</v>
      </c>
      <c r="U67" s="194">
        <v>0.32490974700000003</v>
      </c>
      <c r="V67" s="143"/>
    </row>
    <row r="68" spans="1:51" s="3" customFormat="1" ht="15.75" thickBot="1" x14ac:dyDescent="0.3">
      <c r="A68" s="67" t="s">
        <v>31</v>
      </c>
      <c r="B68" s="68" t="s">
        <v>35</v>
      </c>
      <c r="C68" s="69" t="s">
        <v>89</v>
      </c>
      <c r="D68" s="222">
        <v>12</v>
      </c>
      <c r="E68" s="223">
        <v>80.25</v>
      </c>
      <c r="F68" s="224">
        <v>0.14953</v>
      </c>
      <c r="G68" s="222">
        <v>13</v>
      </c>
      <c r="H68" s="223">
        <v>80</v>
      </c>
      <c r="I68" s="224">
        <v>0.16250000000000001</v>
      </c>
      <c r="J68" s="222">
        <v>15</v>
      </c>
      <c r="K68" s="223">
        <v>84.25</v>
      </c>
      <c r="L68" s="225">
        <v>0.17804</v>
      </c>
      <c r="M68" s="222">
        <v>17</v>
      </c>
      <c r="N68" s="223">
        <v>86</v>
      </c>
      <c r="O68" s="225">
        <v>0.19767000000000001</v>
      </c>
      <c r="P68" s="226">
        <v>23</v>
      </c>
      <c r="Q68" s="227">
        <v>86.25</v>
      </c>
      <c r="R68" s="208">
        <v>0.26667000000000002</v>
      </c>
      <c r="S68" s="226">
        <v>24</v>
      </c>
      <c r="T68" s="227">
        <v>89</v>
      </c>
      <c r="U68" s="208">
        <v>0.269662921</v>
      </c>
      <c r="V68" s="143"/>
      <c r="AA68" s="6"/>
      <c r="AM68" s="4"/>
      <c r="AY68" s="4"/>
    </row>
    <row r="69" spans="1:51" s="33" customFormat="1" x14ac:dyDescent="0.25">
      <c r="A69" s="61" t="s">
        <v>32</v>
      </c>
      <c r="B69" s="73" t="s">
        <v>36</v>
      </c>
      <c r="C69" s="63" t="s">
        <v>6</v>
      </c>
      <c r="D69" s="190">
        <v>167</v>
      </c>
      <c r="E69" s="191">
        <v>1045.25</v>
      </c>
      <c r="F69" s="220">
        <v>0.15977</v>
      </c>
      <c r="G69" s="190">
        <v>217</v>
      </c>
      <c r="H69" s="191">
        <v>1090.75</v>
      </c>
      <c r="I69" s="192">
        <v>0.19894999999999999</v>
      </c>
      <c r="J69" s="190">
        <v>245</v>
      </c>
      <c r="K69" s="191">
        <v>1050.25</v>
      </c>
      <c r="L69" s="192">
        <v>0.23327999999999999</v>
      </c>
      <c r="M69" s="190">
        <v>192</v>
      </c>
      <c r="N69" s="191">
        <v>1034.75</v>
      </c>
      <c r="O69" s="192">
        <v>0.18554999999999999</v>
      </c>
      <c r="P69" s="197">
        <v>233</v>
      </c>
      <c r="Q69" s="198">
        <v>1087.75</v>
      </c>
      <c r="R69" s="200">
        <v>0.2142</v>
      </c>
      <c r="S69" s="197">
        <v>125</v>
      </c>
      <c r="T69" s="198">
        <v>1028.3333299999999</v>
      </c>
      <c r="U69" s="200">
        <v>0.121555916</v>
      </c>
      <c r="V69" s="143"/>
      <c r="W69" s="33" t="s">
        <v>87</v>
      </c>
    </row>
    <row r="70" spans="1:51" s="33" customFormat="1" x14ac:dyDescent="0.25">
      <c r="A70" s="64" t="s">
        <v>32</v>
      </c>
      <c r="B70" s="76" t="s">
        <v>36</v>
      </c>
      <c r="C70" s="66" t="s">
        <v>108</v>
      </c>
      <c r="D70" s="193">
        <v>125</v>
      </c>
      <c r="E70" s="195">
        <v>800.25</v>
      </c>
      <c r="F70" s="194">
        <v>0.15620118712902217</v>
      </c>
      <c r="G70" s="221">
        <v>189</v>
      </c>
      <c r="H70" s="195">
        <v>830.25</v>
      </c>
      <c r="I70" s="194">
        <v>0.22764227642276422</v>
      </c>
      <c r="J70" s="193">
        <v>199</v>
      </c>
      <c r="K70" s="196">
        <v>791</v>
      </c>
      <c r="L70" s="194">
        <v>0.25158027812895067</v>
      </c>
      <c r="M70" s="193">
        <v>158</v>
      </c>
      <c r="N70" s="196">
        <v>782</v>
      </c>
      <c r="O70" s="194">
        <v>0.20204603580562661</v>
      </c>
      <c r="P70" s="193">
        <v>196</v>
      </c>
      <c r="Q70" s="196">
        <v>833.75</v>
      </c>
      <c r="R70" s="194">
        <v>0.23508245877061471</v>
      </c>
      <c r="S70" s="193">
        <f>SUM(S69-(S71+S72+S73+S74))</f>
        <v>105</v>
      </c>
      <c r="T70" s="196">
        <f>SUM(T69-(T71+T72+T73+T74))</f>
        <v>789.33332989999985</v>
      </c>
      <c r="U70" s="194">
        <f>S70/T70</f>
        <v>0.1330236492272566</v>
      </c>
      <c r="V70" s="143"/>
    </row>
    <row r="71" spans="1:51" s="33" customFormat="1" x14ac:dyDescent="0.25">
      <c r="A71" s="70" t="s">
        <v>32</v>
      </c>
      <c r="B71" s="79" t="s">
        <v>36</v>
      </c>
      <c r="C71" s="72" t="s">
        <v>43</v>
      </c>
      <c r="D71" s="193">
        <v>13</v>
      </c>
      <c r="E71" s="195">
        <v>55.25</v>
      </c>
      <c r="F71" s="209">
        <v>0.23529</v>
      </c>
      <c r="G71" s="221">
        <v>5</v>
      </c>
      <c r="H71" s="195">
        <v>54</v>
      </c>
      <c r="I71" s="209">
        <v>9.2590000000000006E-2</v>
      </c>
      <c r="J71" s="193">
        <v>5</v>
      </c>
      <c r="K71" s="196">
        <v>52.75</v>
      </c>
      <c r="L71" s="194">
        <v>9.4789999999999999E-2</v>
      </c>
      <c r="M71" s="193">
        <v>10</v>
      </c>
      <c r="N71" s="196">
        <v>53.25</v>
      </c>
      <c r="O71" s="194">
        <v>0.18779000000000001</v>
      </c>
      <c r="P71" s="193">
        <v>11</v>
      </c>
      <c r="Q71" s="196">
        <v>55.75</v>
      </c>
      <c r="R71" s="194">
        <v>0.19731000000000001</v>
      </c>
      <c r="S71" s="193">
        <v>6</v>
      </c>
      <c r="T71" s="196">
        <v>51.6666667</v>
      </c>
      <c r="U71" s="194">
        <v>0.11612903199999999</v>
      </c>
      <c r="V71" s="143"/>
    </row>
    <row r="72" spans="1:51" s="33" customFormat="1" x14ac:dyDescent="0.25">
      <c r="A72" s="67" t="s">
        <v>32</v>
      </c>
      <c r="B72" s="68" t="s">
        <v>36</v>
      </c>
      <c r="C72" s="69" t="s">
        <v>15</v>
      </c>
      <c r="D72" s="222">
        <v>8</v>
      </c>
      <c r="E72" s="223">
        <v>46.75</v>
      </c>
      <c r="F72" s="224">
        <v>0.17111999999999999</v>
      </c>
      <c r="G72" s="222">
        <v>6</v>
      </c>
      <c r="H72" s="223">
        <v>45</v>
      </c>
      <c r="I72" s="224">
        <v>0.13333</v>
      </c>
      <c r="J72" s="222">
        <v>15</v>
      </c>
      <c r="K72" s="223">
        <v>46</v>
      </c>
      <c r="L72" s="225">
        <v>0.32608999999999999</v>
      </c>
      <c r="M72" s="222">
        <v>10</v>
      </c>
      <c r="N72" s="223">
        <v>45.25</v>
      </c>
      <c r="O72" s="225">
        <v>0.22098999999999999</v>
      </c>
      <c r="P72" s="222">
        <v>5</v>
      </c>
      <c r="Q72" s="223">
        <v>43.75</v>
      </c>
      <c r="R72" s="194">
        <v>0.11429</v>
      </c>
      <c r="S72" s="222">
        <v>2</v>
      </c>
      <c r="T72" s="223">
        <v>42.6666667</v>
      </c>
      <c r="U72" s="194">
        <v>4.6875E-2</v>
      </c>
      <c r="V72" s="143"/>
      <c r="AA72" s="6"/>
      <c r="AM72" s="4"/>
      <c r="AY72" s="4"/>
    </row>
    <row r="73" spans="1:51" s="33" customFormat="1" x14ac:dyDescent="0.25">
      <c r="A73" s="70" t="s">
        <v>32</v>
      </c>
      <c r="B73" s="79" t="s">
        <v>36</v>
      </c>
      <c r="C73" s="72" t="s">
        <v>16</v>
      </c>
      <c r="D73" s="202">
        <v>13</v>
      </c>
      <c r="E73" s="203">
        <v>106</v>
      </c>
      <c r="F73" s="204">
        <v>0.12264</v>
      </c>
      <c r="G73" s="202">
        <v>14</v>
      </c>
      <c r="H73" s="203">
        <v>122</v>
      </c>
      <c r="I73" s="204">
        <v>0.11475</v>
      </c>
      <c r="J73" s="202">
        <v>19</v>
      </c>
      <c r="K73" s="203">
        <v>120</v>
      </c>
      <c r="L73" s="204">
        <v>0.15833</v>
      </c>
      <c r="M73" s="202">
        <v>12</v>
      </c>
      <c r="N73" s="203">
        <v>113.5</v>
      </c>
      <c r="O73" s="204">
        <v>0.10573</v>
      </c>
      <c r="P73" s="202">
        <v>13</v>
      </c>
      <c r="Q73" s="203">
        <v>111.25</v>
      </c>
      <c r="R73" s="194">
        <v>0.11685</v>
      </c>
      <c r="S73" s="202">
        <v>9</v>
      </c>
      <c r="T73" s="203">
        <v>101</v>
      </c>
      <c r="U73" s="194">
        <v>8.9108910999999999E-2</v>
      </c>
      <c r="V73" s="143"/>
    </row>
    <row r="74" spans="1:51" s="33" customFormat="1" ht="15.75" thickBot="1" x14ac:dyDescent="0.3">
      <c r="A74" s="67" t="s">
        <v>32</v>
      </c>
      <c r="B74" s="68" t="s">
        <v>36</v>
      </c>
      <c r="C74" s="69" t="s">
        <v>89</v>
      </c>
      <c r="D74" s="222">
        <v>8</v>
      </c>
      <c r="E74" s="223">
        <v>37</v>
      </c>
      <c r="F74" s="224">
        <v>0.21622</v>
      </c>
      <c r="G74" s="222">
        <v>3</v>
      </c>
      <c r="H74" s="223">
        <v>39.5</v>
      </c>
      <c r="I74" s="224">
        <v>7.5950000000000004E-2</v>
      </c>
      <c r="J74" s="222">
        <v>7</v>
      </c>
      <c r="K74" s="223">
        <v>40.5</v>
      </c>
      <c r="L74" s="225">
        <v>0.17283999999999999</v>
      </c>
      <c r="M74" s="222">
        <v>2</v>
      </c>
      <c r="N74" s="223">
        <v>40.75</v>
      </c>
      <c r="O74" s="225">
        <v>4.9079999999999999E-2</v>
      </c>
      <c r="P74" s="228">
        <v>8</v>
      </c>
      <c r="Q74" s="229">
        <v>43.25</v>
      </c>
      <c r="R74" s="204">
        <v>0.18497</v>
      </c>
      <c r="S74" s="228">
        <v>3</v>
      </c>
      <c r="T74" s="229">
        <v>43.6666667</v>
      </c>
      <c r="U74" s="204">
        <v>6.8702289999999999E-2</v>
      </c>
      <c r="V74" s="143"/>
      <c r="AA74" s="6"/>
      <c r="AM74" s="4"/>
      <c r="AY74" s="4"/>
    </row>
    <row r="75" spans="1:51" s="33" customFormat="1" x14ac:dyDescent="0.25">
      <c r="A75" s="61" t="s">
        <v>33</v>
      </c>
      <c r="B75" s="73" t="s">
        <v>37</v>
      </c>
      <c r="C75" s="63" t="s">
        <v>6</v>
      </c>
      <c r="D75" s="190">
        <v>351</v>
      </c>
      <c r="E75" s="191">
        <v>2130.25</v>
      </c>
      <c r="F75" s="220">
        <v>0.16477</v>
      </c>
      <c r="G75" s="190">
        <v>379</v>
      </c>
      <c r="H75" s="191">
        <v>2176.5</v>
      </c>
      <c r="I75" s="192">
        <v>0.17413000000000001</v>
      </c>
      <c r="J75" s="190">
        <v>388</v>
      </c>
      <c r="K75" s="191">
        <v>2267</v>
      </c>
      <c r="L75" s="192">
        <v>0.17115</v>
      </c>
      <c r="M75" s="190">
        <v>353</v>
      </c>
      <c r="N75" s="191">
        <v>2114</v>
      </c>
      <c r="O75" s="192">
        <v>0.16698202459791864</v>
      </c>
      <c r="P75" s="190">
        <v>553</v>
      </c>
      <c r="Q75" s="191">
        <v>2261</v>
      </c>
      <c r="R75" s="192">
        <v>0.24458204334365324</v>
      </c>
      <c r="S75" s="190">
        <v>598</v>
      </c>
      <c r="T75" s="191">
        <v>2280.6666700000001</v>
      </c>
      <c r="U75" s="192">
        <v>0.26220403399999997</v>
      </c>
      <c r="V75" s="143"/>
    </row>
    <row r="76" spans="1:51" s="33" customFormat="1" x14ac:dyDescent="0.25">
      <c r="A76" s="64" t="s">
        <v>33</v>
      </c>
      <c r="B76" s="76" t="s">
        <v>37</v>
      </c>
      <c r="C76" s="66" t="s">
        <v>108</v>
      </c>
      <c r="D76" s="193">
        <v>265</v>
      </c>
      <c r="E76" s="195">
        <v>1673.5</v>
      </c>
      <c r="F76" s="194">
        <v>0.15835076187630714</v>
      </c>
      <c r="G76" s="221">
        <v>294</v>
      </c>
      <c r="H76" s="195">
        <v>1717</v>
      </c>
      <c r="I76" s="194">
        <v>0.1712288875946418</v>
      </c>
      <c r="J76" s="193">
        <v>310</v>
      </c>
      <c r="K76" s="196">
        <v>1797</v>
      </c>
      <c r="L76" s="194">
        <v>0.17250973845297718</v>
      </c>
      <c r="M76" s="193">
        <v>316</v>
      </c>
      <c r="N76" s="196">
        <v>1864.5</v>
      </c>
      <c r="O76" s="194">
        <v>0.16948243496916063</v>
      </c>
      <c r="P76" s="193">
        <v>495</v>
      </c>
      <c r="Q76" s="196">
        <v>1995</v>
      </c>
      <c r="R76" s="194">
        <v>0.24812030075187969</v>
      </c>
      <c r="S76" s="193">
        <f>SUM(S75-(S80))</f>
        <v>584</v>
      </c>
      <c r="T76" s="196">
        <f>SUM(T75-(T80))</f>
        <v>2173.333337</v>
      </c>
      <c r="U76" s="194">
        <f>S76/T76</f>
        <v>0.26871165598836988</v>
      </c>
      <c r="V76" s="143"/>
    </row>
    <row r="77" spans="1:51" s="33" customFormat="1" x14ac:dyDescent="0.25">
      <c r="A77" s="70" t="s">
        <v>33</v>
      </c>
      <c r="B77" s="79" t="s">
        <v>37</v>
      </c>
      <c r="C77" s="72" t="s">
        <v>43</v>
      </c>
      <c r="D77" s="193">
        <v>20</v>
      </c>
      <c r="E77" s="195">
        <v>114.25</v>
      </c>
      <c r="F77" s="209">
        <v>0.17505000000000001</v>
      </c>
      <c r="G77" s="221">
        <v>22</v>
      </c>
      <c r="H77" s="195">
        <v>119.5</v>
      </c>
      <c r="I77" s="209">
        <v>0.18410000000000001</v>
      </c>
      <c r="J77" s="193">
        <v>20</v>
      </c>
      <c r="K77" s="196">
        <v>128.25</v>
      </c>
      <c r="L77" s="194">
        <v>0.15595000000000001</v>
      </c>
      <c r="M77" s="193">
        <v>32</v>
      </c>
      <c r="N77" s="196">
        <v>140</v>
      </c>
      <c r="O77" s="194">
        <v>0.22857</v>
      </c>
      <c r="P77" s="193">
        <v>39</v>
      </c>
      <c r="Q77" s="196">
        <v>155</v>
      </c>
      <c r="R77" s="194">
        <v>0.25161</v>
      </c>
      <c r="S77" s="193" t="s">
        <v>1</v>
      </c>
      <c r="T77" s="196" t="s">
        <v>1</v>
      </c>
      <c r="U77" s="194" t="s">
        <v>1</v>
      </c>
      <c r="V77" s="143"/>
    </row>
    <row r="78" spans="1:51" s="33" customFormat="1" x14ac:dyDescent="0.25">
      <c r="A78" s="67" t="s">
        <v>33</v>
      </c>
      <c r="B78" s="68" t="s">
        <v>37</v>
      </c>
      <c r="C78" s="69" t="s">
        <v>15</v>
      </c>
      <c r="D78" s="222">
        <v>16</v>
      </c>
      <c r="E78" s="223">
        <v>72.75</v>
      </c>
      <c r="F78" s="224">
        <v>0.21992999999999999</v>
      </c>
      <c r="G78" s="222">
        <v>10</v>
      </c>
      <c r="H78" s="223">
        <v>79.25</v>
      </c>
      <c r="I78" s="224">
        <v>0.12617999999999999</v>
      </c>
      <c r="J78" s="222">
        <v>25</v>
      </c>
      <c r="K78" s="223">
        <v>87.25</v>
      </c>
      <c r="L78" s="225">
        <v>0.28653000000000001</v>
      </c>
      <c r="M78" s="222" t="s">
        <v>1</v>
      </c>
      <c r="N78" s="223" t="s">
        <v>1</v>
      </c>
      <c r="O78" s="225" t="s">
        <v>1</v>
      </c>
      <c r="P78" s="222" t="s">
        <v>1</v>
      </c>
      <c r="Q78" s="223" t="s">
        <v>1</v>
      </c>
      <c r="R78" s="194" t="s">
        <v>1</v>
      </c>
      <c r="S78" s="222" t="s">
        <v>1</v>
      </c>
      <c r="T78" s="223" t="s">
        <v>1</v>
      </c>
      <c r="U78" s="194" t="s">
        <v>1</v>
      </c>
      <c r="V78" s="143"/>
      <c r="AA78" s="6"/>
      <c r="AM78" s="4"/>
      <c r="AY78" s="4"/>
    </row>
    <row r="79" spans="1:51" s="33" customFormat="1" x14ac:dyDescent="0.25">
      <c r="A79" s="70" t="s">
        <v>33</v>
      </c>
      <c r="B79" s="79" t="s">
        <v>37</v>
      </c>
      <c r="C79" s="72" t="s">
        <v>16</v>
      </c>
      <c r="D79" s="202">
        <v>32</v>
      </c>
      <c r="E79" s="203">
        <v>166.25</v>
      </c>
      <c r="F79" s="204">
        <v>0.19248000000000001</v>
      </c>
      <c r="G79" s="202">
        <v>28</v>
      </c>
      <c r="H79" s="203">
        <v>155.25</v>
      </c>
      <c r="I79" s="204">
        <v>0.18035000000000001</v>
      </c>
      <c r="J79" s="202">
        <v>21</v>
      </c>
      <c r="K79" s="203">
        <v>147.75</v>
      </c>
      <c r="L79" s="204">
        <v>0.14213000000000001</v>
      </c>
      <c r="M79" s="202" t="s">
        <v>1</v>
      </c>
      <c r="N79" s="203" t="s">
        <v>1</v>
      </c>
      <c r="O79" s="204" t="s">
        <v>1</v>
      </c>
      <c r="P79" s="202" t="s">
        <v>1</v>
      </c>
      <c r="Q79" s="203" t="s">
        <v>1</v>
      </c>
      <c r="R79" s="194" t="s">
        <v>1</v>
      </c>
      <c r="S79" s="202" t="s">
        <v>1</v>
      </c>
      <c r="T79" s="203" t="s">
        <v>1</v>
      </c>
      <c r="U79" s="194" t="s">
        <v>1</v>
      </c>
      <c r="V79" s="143"/>
    </row>
    <row r="80" spans="1:51" s="33" customFormat="1" ht="15.75" thickBot="1" x14ac:dyDescent="0.3">
      <c r="A80" s="67" t="s">
        <v>33</v>
      </c>
      <c r="B80" s="68" t="s">
        <v>37</v>
      </c>
      <c r="C80" s="69" t="s">
        <v>89</v>
      </c>
      <c r="D80" s="222">
        <v>18</v>
      </c>
      <c r="E80" s="223">
        <v>103.5</v>
      </c>
      <c r="F80" s="224">
        <v>0.17391000000000001</v>
      </c>
      <c r="G80" s="222">
        <v>25</v>
      </c>
      <c r="H80" s="223">
        <v>105.5</v>
      </c>
      <c r="I80" s="224">
        <v>0.23696999999999999</v>
      </c>
      <c r="J80" s="222">
        <v>12</v>
      </c>
      <c r="K80" s="223">
        <v>106.75</v>
      </c>
      <c r="L80" s="225">
        <v>0.11241</v>
      </c>
      <c r="M80" s="222">
        <v>5</v>
      </c>
      <c r="N80" s="223">
        <v>109.5</v>
      </c>
      <c r="O80" s="225">
        <v>4.5659999999999999E-2</v>
      </c>
      <c r="P80" s="226">
        <v>19</v>
      </c>
      <c r="Q80" s="227">
        <v>111</v>
      </c>
      <c r="R80" s="208">
        <v>0.17116999999999999</v>
      </c>
      <c r="S80" s="226">
        <v>14</v>
      </c>
      <c r="T80" s="227">
        <v>107.333333</v>
      </c>
      <c r="U80" s="208">
        <v>0.130434783</v>
      </c>
      <c r="V80" s="143"/>
      <c r="AA80" s="6"/>
      <c r="AM80" s="4"/>
      <c r="AY80" s="4"/>
    </row>
    <row r="81" spans="1:51" s="33" customFormat="1" x14ac:dyDescent="0.25">
      <c r="A81" s="61" t="s">
        <v>1</v>
      </c>
      <c r="B81" s="73" t="s">
        <v>2</v>
      </c>
      <c r="C81" s="63" t="s">
        <v>6</v>
      </c>
      <c r="D81" s="190">
        <v>19864</v>
      </c>
      <c r="E81" s="191">
        <v>12</v>
      </c>
      <c r="F81" s="191">
        <v>1655.3333333333333</v>
      </c>
      <c r="G81" s="190">
        <v>20685</v>
      </c>
      <c r="H81" s="191">
        <v>12</v>
      </c>
      <c r="I81" s="230">
        <v>1723.75</v>
      </c>
      <c r="J81" s="190">
        <v>18615</v>
      </c>
      <c r="K81" s="191">
        <v>12</v>
      </c>
      <c r="L81" s="230">
        <v>1551.25</v>
      </c>
      <c r="M81" s="190">
        <v>16522</v>
      </c>
      <c r="N81" s="191">
        <v>12</v>
      </c>
      <c r="O81" s="230">
        <v>1376.8333333333333</v>
      </c>
      <c r="P81" s="231">
        <v>16028</v>
      </c>
      <c r="Q81" s="232">
        <v>12</v>
      </c>
      <c r="R81" s="233">
        <v>1335.6666666666667</v>
      </c>
      <c r="S81" s="231">
        <v>6909</v>
      </c>
      <c r="T81" s="232">
        <v>9</v>
      </c>
      <c r="U81" s="233">
        <v>767.66666666666663</v>
      </c>
      <c r="V81" s="143"/>
    </row>
    <row r="82" spans="1:51" s="33" customFormat="1" x14ac:dyDescent="0.25">
      <c r="A82" s="64" t="s">
        <v>1</v>
      </c>
      <c r="B82" s="76" t="s">
        <v>2</v>
      </c>
      <c r="C82" s="66" t="s">
        <v>108</v>
      </c>
      <c r="D82" s="193">
        <v>15957</v>
      </c>
      <c r="E82" s="195">
        <v>12</v>
      </c>
      <c r="F82" s="234">
        <v>1329.75</v>
      </c>
      <c r="G82" s="193">
        <v>16852</v>
      </c>
      <c r="H82" s="195">
        <v>12</v>
      </c>
      <c r="I82" s="234">
        <v>1404.3333333333333</v>
      </c>
      <c r="J82" s="193">
        <v>14768</v>
      </c>
      <c r="K82" s="195">
        <v>12</v>
      </c>
      <c r="L82" s="234">
        <v>1230.6666666666667</v>
      </c>
      <c r="M82" s="193">
        <v>13100</v>
      </c>
      <c r="N82" s="195">
        <v>12</v>
      </c>
      <c r="O82" s="234">
        <v>1091.6666666666667</v>
      </c>
      <c r="P82" s="235">
        <v>12526</v>
      </c>
      <c r="Q82" s="236">
        <v>12</v>
      </c>
      <c r="R82" s="237">
        <v>1043.8333333333333</v>
      </c>
      <c r="S82" s="235">
        <v>5420</v>
      </c>
      <c r="T82" s="236">
        <v>9</v>
      </c>
      <c r="U82" s="237">
        <v>602.22222222222217</v>
      </c>
      <c r="V82" s="143"/>
    </row>
    <row r="83" spans="1:51" s="33" customFormat="1" x14ac:dyDescent="0.25">
      <c r="A83" s="70" t="s">
        <v>1</v>
      </c>
      <c r="B83" s="79" t="s">
        <v>2</v>
      </c>
      <c r="C83" s="72" t="s">
        <v>43</v>
      </c>
      <c r="D83" s="238">
        <v>1415</v>
      </c>
      <c r="E83" s="198">
        <v>12</v>
      </c>
      <c r="F83" s="196">
        <v>117.91666666666667</v>
      </c>
      <c r="G83" s="197">
        <v>1123</v>
      </c>
      <c r="H83" s="198">
        <v>12</v>
      </c>
      <c r="I83" s="239">
        <v>93.583333333333329</v>
      </c>
      <c r="J83" s="197">
        <v>1268</v>
      </c>
      <c r="K83" s="198">
        <v>12</v>
      </c>
      <c r="L83" s="239">
        <v>105.66666666666667</v>
      </c>
      <c r="M83" s="197">
        <v>994</v>
      </c>
      <c r="N83" s="198">
        <v>12</v>
      </c>
      <c r="O83" s="239">
        <v>82.833333333333329</v>
      </c>
      <c r="P83" s="235">
        <v>939</v>
      </c>
      <c r="Q83" s="236">
        <v>12</v>
      </c>
      <c r="R83" s="237">
        <v>78.25</v>
      </c>
      <c r="S83" s="235">
        <v>379</v>
      </c>
      <c r="T83" s="236">
        <v>9</v>
      </c>
      <c r="U83" s="237">
        <v>42.111111111111114</v>
      </c>
      <c r="V83" s="143"/>
    </row>
    <row r="84" spans="1:51" s="33" customFormat="1" x14ac:dyDescent="0.25">
      <c r="A84" s="67" t="s">
        <v>1</v>
      </c>
      <c r="B84" s="68" t="s">
        <v>2</v>
      </c>
      <c r="C84" s="69" t="s">
        <v>15</v>
      </c>
      <c r="D84" s="197">
        <v>866</v>
      </c>
      <c r="E84" s="198">
        <v>12</v>
      </c>
      <c r="F84" s="196">
        <v>72.166666666666671</v>
      </c>
      <c r="G84" s="197">
        <v>1007</v>
      </c>
      <c r="H84" s="198">
        <v>12</v>
      </c>
      <c r="I84" s="239">
        <v>83.916666666666671</v>
      </c>
      <c r="J84" s="197">
        <v>895</v>
      </c>
      <c r="K84" s="198">
        <v>12</v>
      </c>
      <c r="L84" s="239">
        <v>74.583333333333329</v>
      </c>
      <c r="M84" s="197">
        <v>900</v>
      </c>
      <c r="N84" s="198">
        <v>12</v>
      </c>
      <c r="O84" s="239">
        <v>75</v>
      </c>
      <c r="P84" s="235">
        <v>943</v>
      </c>
      <c r="Q84" s="236">
        <v>12</v>
      </c>
      <c r="R84" s="237">
        <v>78.583333333333329</v>
      </c>
      <c r="S84" s="235">
        <v>407</v>
      </c>
      <c r="T84" s="236">
        <v>9</v>
      </c>
      <c r="U84" s="237">
        <v>45.222222222222221</v>
      </c>
      <c r="V84" s="143"/>
      <c r="AA84" s="6"/>
      <c r="AM84" s="4"/>
      <c r="AY84" s="4"/>
    </row>
    <row r="85" spans="1:51" s="33" customFormat="1" x14ac:dyDescent="0.25">
      <c r="A85" s="70" t="s">
        <v>1</v>
      </c>
      <c r="B85" s="79" t="s">
        <v>2</v>
      </c>
      <c r="C85" s="72" t="s">
        <v>16</v>
      </c>
      <c r="D85" s="203">
        <v>866</v>
      </c>
      <c r="E85" s="203">
        <v>12</v>
      </c>
      <c r="F85" s="240">
        <v>72.166666666666671</v>
      </c>
      <c r="G85" s="202">
        <v>1046</v>
      </c>
      <c r="H85" s="203">
        <v>12</v>
      </c>
      <c r="I85" s="240">
        <v>87.166666666666671</v>
      </c>
      <c r="J85" s="202">
        <v>1005</v>
      </c>
      <c r="K85" s="203">
        <v>12</v>
      </c>
      <c r="L85" s="240">
        <v>83.75</v>
      </c>
      <c r="M85" s="202">
        <v>946</v>
      </c>
      <c r="N85" s="203">
        <v>12</v>
      </c>
      <c r="O85" s="240">
        <v>78.833333333333329</v>
      </c>
      <c r="P85" s="235">
        <v>992</v>
      </c>
      <c r="Q85" s="236">
        <v>12</v>
      </c>
      <c r="R85" s="237">
        <v>82.666666666666671</v>
      </c>
      <c r="S85" s="235">
        <v>512</v>
      </c>
      <c r="T85" s="236">
        <v>9</v>
      </c>
      <c r="U85" s="237">
        <v>56.888888888888886</v>
      </c>
      <c r="V85" s="143"/>
    </row>
    <row r="86" spans="1:51" s="33" customFormat="1" ht="15.75" thickBot="1" x14ac:dyDescent="0.3">
      <c r="A86" s="80" t="s">
        <v>1</v>
      </c>
      <c r="B86" s="81" t="s">
        <v>2</v>
      </c>
      <c r="C86" s="82" t="s">
        <v>89</v>
      </c>
      <c r="D86" s="205">
        <v>760</v>
      </c>
      <c r="E86" s="206">
        <v>12</v>
      </c>
      <c r="F86" s="241">
        <v>63.333333333333336</v>
      </c>
      <c r="G86" s="205">
        <v>657</v>
      </c>
      <c r="H86" s="206">
        <v>12</v>
      </c>
      <c r="I86" s="242">
        <v>54.75</v>
      </c>
      <c r="J86" s="205">
        <v>679</v>
      </c>
      <c r="K86" s="206">
        <v>12</v>
      </c>
      <c r="L86" s="242">
        <v>56.583333333333336</v>
      </c>
      <c r="M86" s="205">
        <v>582</v>
      </c>
      <c r="N86" s="206">
        <v>12</v>
      </c>
      <c r="O86" s="242">
        <v>48.5</v>
      </c>
      <c r="P86" s="243">
        <v>628</v>
      </c>
      <c r="Q86" s="244">
        <v>12</v>
      </c>
      <c r="R86" s="245">
        <v>52.333333333333336</v>
      </c>
      <c r="S86" s="243">
        <v>191</v>
      </c>
      <c r="T86" s="244">
        <v>9</v>
      </c>
      <c r="U86" s="245">
        <v>21.222222222222221</v>
      </c>
      <c r="V86" s="143"/>
      <c r="AA86" s="6"/>
      <c r="AM86" s="4"/>
      <c r="AY86" s="4"/>
    </row>
    <row r="87" spans="1:51" s="33" customFormat="1" x14ac:dyDescent="0.25">
      <c r="A87" s="25"/>
      <c r="B87" s="26"/>
      <c r="C87" s="26"/>
      <c r="D87" s="26"/>
      <c r="E87" s="26"/>
      <c r="F87" s="26"/>
      <c r="G87" s="26"/>
      <c r="H87" s="26"/>
      <c r="I87" s="26"/>
      <c r="J87" s="26"/>
      <c r="K87" s="26"/>
      <c r="L87" s="26"/>
      <c r="M87" s="26"/>
      <c r="N87" s="26"/>
      <c r="O87" s="26"/>
      <c r="P87" s="26"/>
      <c r="Q87" s="26"/>
      <c r="R87" s="26"/>
      <c r="S87" s="26"/>
      <c r="T87" s="26"/>
      <c r="U87" s="26"/>
      <c r="V87" s="143"/>
    </row>
    <row r="88" spans="1:51" s="33" customFormat="1" x14ac:dyDescent="0.25">
      <c r="A88" s="6"/>
      <c r="B88" s="32" t="s">
        <v>5</v>
      </c>
      <c r="C88" s="7"/>
      <c r="D88"/>
      <c r="E88"/>
      <c r="F88"/>
      <c r="G88" s="3"/>
      <c r="H88" s="3"/>
      <c r="I88" s="3"/>
      <c r="J88" s="3"/>
      <c r="K88" s="3"/>
      <c r="L88" s="3"/>
      <c r="V88" s="143"/>
    </row>
    <row r="89" spans="1:51" s="33" customFormat="1" x14ac:dyDescent="0.25">
      <c r="A89" s="4"/>
      <c r="B89" s="32" t="s">
        <v>106</v>
      </c>
      <c r="C89"/>
      <c r="D89"/>
      <c r="E89"/>
      <c r="F89"/>
      <c r="G89" s="3"/>
      <c r="H89" s="3"/>
      <c r="I89" s="3"/>
      <c r="J89" s="6"/>
      <c r="K89" s="6"/>
      <c r="L89" s="3"/>
      <c r="M89" s="6"/>
      <c r="N89" s="6"/>
      <c r="P89" s="6"/>
      <c r="Q89" s="6"/>
      <c r="S89" s="6"/>
      <c r="T89" s="6"/>
      <c r="V89" s="143"/>
    </row>
    <row r="90" spans="1:51" s="33" customFormat="1" x14ac:dyDescent="0.25">
      <c r="A90" s="6"/>
      <c r="B90" s="6" t="s">
        <v>17</v>
      </c>
      <c r="C90"/>
      <c r="D90"/>
      <c r="E90"/>
      <c r="F90"/>
      <c r="G90" s="3"/>
      <c r="H90" s="3"/>
      <c r="I90" s="3"/>
      <c r="J90" s="6"/>
      <c r="K90" s="6"/>
      <c r="L90" s="3"/>
      <c r="M90" s="6"/>
      <c r="N90" s="6"/>
      <c r="P90" s="6"/>
      <c r="Q90" s="6"/>
      <c r="S90" s="6"/>
      <c r="T90" s="6"/>
      <c r="V90" s="143"/>
      <c r="AA90" s="6"/>
      <c r="AM90" s="4"/>
      <c r="AY90" s="4"/>
    </row>
    <row r="91" spans="1:51" s="33" customFormat="1" x14ac:dyDescent="0.25">
      <c r="A91" s="1"/>
      <c r="B91" s="6" t="s">
        <v>107</v>
      </c>
      <c r="C91"/>
      <c r="D91"/>
      <c r="E91"/>
      <c r="F91"/>
      <c r="G91" s="3"/>
      <c r="H91" s="3"/>
      <c r="I91" s="3"/>
      <c r="J91" s="6"/>
      <c r="K91" s="6"/>
      <c r="L91" s="3"/>
      <c r="M91" s="6"/>
      <c r="N91" s="6"/>
      <c r="P91" s="6"/>
      <c r="Q91" s="6"/>
      <c r="S91" s="6"/>
      <c r="T91" s="6"/>
      <c r="V91" s="143"/>
    </row>
    <row r="92" spans="1:51" s="33" customFormat="1" x14ac:dyDescent="0.25">
      <c r="A92" s="1"/>
      <c r="B92"/>
      <c r="C92"/>
      <c r="D92"/>
      <c r="E92"/>
      <c r="F92"/>
      <c r="G92" s="3"/>
      <c r="H92" s="3"/>
      <c r="I92" s="3"/>
      <c r="J92" s="6"/>
      <c r="K92" s="6"/>
      <c r="L92" s="3"/>
      <c r="M92" s="6"/>
      <c r="N92" s="6"/>
      <c r="P92" s="6"/>
      <c r="Q92" s="6"/>
      <c r="S92" s="6"/>
      <c r="T92" s="6"/>
      <c r="V92" s="143"/>
    </row>
    <row r="93" spans="1:51" s="33" customFormat="1" x14ac:dyDescent="0.25">
      <c r="A93" s="1"/>
      <c r="B93"/>
      <c r="C93"/>
      <c r="D93"/>
      <c r="E93"/>
      <c r="F93"/>
      <c r="G93" s="3"/>
      <c r="H93" s="3"/>
      <c r="I93" s="3"/>
      <c r="J93" s="3"/>
      <c r="K93" s="3"/>
      <c r="L93" s="3"/>
      <c r="V93" s="143"/>
      <c r="AA93" s="6"/>
      <c r="AM93" s="4"/>
      <c r="AY93" s="4"/>
    </row>
    <row r="94" spans="1:51" s="3" customFormat="1" x14ac:dyDescent="0.25">
      <c r="A94" s="1"/>
      <c r="B94"/>
      <c r="C94"/>
      <c r="D94"/>
      <c r="E94"/>
      <c r="F94"/>
      <c r="M94" s="33"/>
      <c r="N94" s="33"/>
      <c r="O94" s="33"/>
      <c r="P94" s="33"/>
      <c r="Q94" s="33"/>
      <c r="R94" s="33"/>
      <c r="S94" s="33"/>
      <c r="T94" s="33"/>
      <c r="U94" s="33"/>
      <c r="V94" s="143"/>
    </row>
    <row r="95" spans="1:51" s="3" customFormat="1" x14ac:dyDescent="0.25">
      <c r="A95" s="1"/>
      <c r="B95"/>
      <c r="C95"/>
      <c r="D95"/>
      <c r="E95"/>
      <c r="F95"/>
      <c r="M95" s="33"/>
      <c r="N95" s="33"/>
      <c r="O95" s="33"/>
      <c r="P95" s="33"/>
      <c r="Q95" s="33"/>
      <c r="R95" s="33"/>
      <c r="S95" s="33"/>
      <c r="T95" s="33"/>
      <c r="U95" s="33"/>
      <c r="V95" s="143"/>
    </row>
    <row r="96" spans="1:51" s="33" customFormat="1" x14ac:dyDescent="0.25">
      <c r="A96" s="1"/>
      <c r="B96"/>
      <c r="C96"/>
      <c r="D96"/>
      <c r="E96"/>
      <c r="F96"/>
      <c r="G96" s="3"/>
      <c r="H96" s="3"/>
      <c r="I96" s="3"/>
      <c r="J96" s="3"/>
      <c r="K96" s="3"/>
      <c r="L96" s="3"/>
      <c r="V96" s="143"/>
    </row>
    <row r="97" spans="1:51" s="3" customFormat="1" x14ac:dyDescent="0.25">
      <c r="A97" s="1"/>
      <c r="B97"/>
      <c r="C97"/>
      <c r="D97"/>
      <c r="E97"/>
      <c r="F97"/>
      <c r="M97" s="33"/>
      <c r="N97" s="33"/>
      <c r="O97" s="33"/>
      <c r="P97" s="33"/>
      <c r="Q97" s="33"/>
      <c r="R97" s="33"/>
      <c r="S97" s="33"/>
      <c r="T97" s="33"/>
      <c r="U97" s="33"/>
      <c r="V97" s="143"/>
      <c r="AA97" s="6"/>
      <c r="AM97" s="4"/>
      <c r="AY97" s="4"/>
    </row>
    <row r="98" spans="1:51" s="3" customFormat="1" x14ac:dyDescent="0.25">
      <c r="A98" s="1"/>
      <c r="B98"/>
      <c r="C98"/>
      <c r="D98"/>
      <c r="E98"/>
      <c r="F98"/>
      <c r="M98" s="33"/>
      <c r="N98" s="33"/>
      <c r="O98" s="33"/>
      <c r="P98" s="33"/>
      <c r="Q98" s="33"/>
      <c r="R98" s="33"/>
      <c r="S98" s="33"/>
      <c r="T98" s="33"/>
      <c r="U98" s="33"/>
      <c r="V98" s="143"/>
    </row>
    <row r="99" spans="1:51" s="33" customFormat="1" x14ac:dyDescent="0.25">
      <c r="A99" s="1"/>
      <c r="B99"/>
      <c r="C99"/>
      <c r="D99"/>
      <c r="E99"/>
      <c r="F99"/>
      <c r="G99" s="3"/>
      <c r="H99" s="3"/>
      <c r="I99" s="3"/>
      <c r="J99" s="3"/>
      <c r="K99" s="3"/>
      <c r="L99" s="3"/>
      <c r="V99" s="143"/>
    </row>
    <row r="100" spans="1:51" s="3" customFormat="1" x14ac:dyDescent="0.25">
      <c r="A100" s="1"/>
      <c r="B100"/>
      <c r="C100"/>
      <c r="D100"/>
      <c r="E100"/>
      <c r="F100"/>
      <c r="M100" s="33"/>
      <c r="N100" s="33"/>
      <c r="O100" s="33"/>
      <c r="P100" s="33"/>
      <c r="Q100" s="33"/>
      <c r="R100" s="33"/>
      <c r="S100" s="33"/>
      <c r="T100" s="33"/>
      <c r="U100" s="33"/>
      <c r="V100" s="143"/>
      <c r="AA100" s="6"/>
      <c r="AM100" s="4"/>
      <c r="AY100" s="4"/>
    </row>
    <row r="101" spans="1:51" s="3" customFormat="1" x14ac:dyDescent="0.25">
      <c r="A101" s="1"/>
      <c r="B101"/>
      <c r="C101"/>
      <c r="D101"/>
      <c r="E101"/>
      <c r="F101"/>
      <c r="M101" s="33"/>
      <c r="N101" s="33"/>
      <c r="O101" s="33"/>
      <c r="P101" s="33"/>
      <c r="Q101" s="33"/>
      <c r="R101" s="33"/>
      <c r="S101" s="33"/>
      <c r="T101" s="33"/>
      <c r="U101" s="33"/>
      <c r="V101" s="143"/>
    </row>
    <row r="102" spans="1:51" s="3" customFormat="1" x14ac:dyDescent="0.25">
      <c r="A102" s="1"/>
      <c r="B102"/>
      <c r="C102"/>
      <c r="D102"/>
      <c r="E102"/>
      <c r="F102"/>
      <c r="M102" s="33"/>
      <c r="N102" s="33"/>
      <c r="O102" s="33"/>
      <c r="P102" s="33"/>
      <c r="Q102" s="33"/>
      <c r="R102" s="33"/>
      <c r="S102" s="33"/>
      <c r="T102" s="33"/>
      <c r="U102" s="33"/>
      <c r="V102" s="143"/>
    </row>
  </sheetData>
  <printOptions horizontalCentered="1"/>
  <pageMargins left="0.25" right="0.25" top="0.75" bottom="0.75" header="0.3" footer="0.3"/>
  <pageSetup scale="43" fitToHeight="0" orientation="landscape" horizontalDpi="300" verticalDpi="300" r:id="rId1"/>
  <headerFooter alignWithMargins="0">
    <oddHeader>&amp;C&amp;8Texas Department of Family &amp; Protective Services</oddHeader>
    <oddFooter>&amp;L&amp;8Data Source:  IMPACT Data Warehouse&amp;C&amp;8&amp;P of &amp;N&amp;R&amp;8Data and Decision Support
FY17 - FY21 Data as of November 7th Following End of Each Fiscal Year
FY22 Data as of 7/7/2022
Log 105605 (dD)</oddFooter>
  </headerFooter>
  <rowBreaks count="1" manualBreakCount="1">
    <brk id="50" max="16383" man="1"/>
  </rowBreaks>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2"/>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10.7109375" defaultRowHeight="12.75" x14ac:dyDescent="0.2"/>
  <cols>
    <col min="1" max="1" width="3.7109375" style="2" customWidth="1"/>
    <col min="2" max="2" width="64.28515625" style="2" customWidth="1"/>
    <col min="3" max="3" width="18.140625" customWidth="1"/>
    <col min="4" max="6" width="8.85546875" customWidth="1"/>
    <col min="7" max="10" width="8.85546875" style="3" customWidth="1"/>
    <col min="11" max="11" width="8.28515625" style="3" customWidth="1"/>
    <col min="12" max="12" width="8.85546875" style="3" customWidth="1"/>
    <col min="13" max="13" width="8.85546875" style="33" bestFit="1" customWidth="1"/>
    <col min="14" max="14" width="8.28515625" style="33" customWidth="1"/>
    <col min="15" max="16" width="8.85546875" style="33" bestFit="1" customWidth="1"/>
    <col min="17" max="17" width="8.28515625" style="33" customWidth="1"/>
    <col min="18" max="19" width="8.85546875" style="33" bestFit="1" customWidth="1"/>
    <col min="20" max="20" width="8.28515625" style="33" customWidth="1"/>
    <col min="21" max="21" width="8.85546875" style="33" bestFit="1" customWidth="1"/>
    <col min="22" max="24" width="6" bestFit="1" customWidth="1"/>
  </cols>
  <sheetData>
    <row r="1" spans="1:22" ht="15.75" x14ac:dyDescent="0.25">
      <c r="A1" s="111" t="s">
        <v>123</v>
      </c>
      <c r="B1" s="112"/>
      <c r="C1" s="112"/>
      <c r="D1" s="112"/>
      <c r="E1" s="112"/>
      <c r="F1" s="112"/>
      <c r="G1" s="112"/>
      <c r="H1" s="112"/>
      <c r="I1" s="112"/>
      <c r="J1" s="112"/>
      <c r="K1" s="112"/>
      <c r="L1" s="113"/>
      <c r="M1" s="112"/>
      <c r="N1" s="112"/>
      <c r="O1" s="113"/>
      <c r="P1" s="112"/>
      <c r="Q1" s="112"/>
      <c r="R1" s="113"/>
      <c r="S1" s="112"/>
      <c r="T1" s="112"/>
      <c r="U1" s="113"/>
    </row>
    <row r="2" spans="1:22" ht="23.25" thickBot="1" x14ac:dyDescent="0.25">
      <c r="A2" s="114" t="s">
        <v>12</v>
      </c>
      <c r="B2" s="115" t="s">
        <v>4</v>
      </c>
      <c r="C2" s="115" t="s">
        <v>18</v>
      </c>
      <c r="D2" s="271" t="s">
        <v>96</v>
      </c>
      <c r="E2" s="272" t="s">
        <v>39</v>
      </c>
      <c r="F2" s="273" t="s">
        <v>97</v>
      </c>
      <c r="G2" s="271" t="s">
        <v>98</v>
      </c>
      <c r="H2" s="272" t="s">
        <v>40</v>
      </c>
      <c r="I2" s="273" t="s">
        <v>99</v>
      </c>
      <c r="J2" s="271" t="s">
        <v>100</v>
      </c>
      <c r="K2" s="272" t="s">
        <v>41</v>
      </c>
      <c r="L2" s="273" t="s">
        <v>101</v>
      </c>
      <c r="M2" s="271" t="s">
        <v>102</v>
      </c>
      <c r="N2" s="272" t="s">
        <v>85</v>
      </c>
      <c r="O2" s="273" t="s">
        <v>103</v>
      </c>
      <c r="P2" s="271" t="s">
        <v>104</v>
      </c>
      <c r="Q2" s="272" t="s">
        <v>93</v>
      </c>
      <c r="R2" s="273" t="s">
        <v>105</v>
      </c>
      <c r="S2" s="271" t="s">
        <v>116</v>
      </c>
      <c r="T2" s="272" t="s">
        <v>117</v>
      </c>
      <c r="U2" s="273" t="s">
        <v>118</v>
      </c>
    </row>
    <row r="3" spans="1:22" ht="15" x14ac:dyDescent="0.25">
      <c r="A3" s="19">
        <v>2.1</v>
      </c>
      <c r="B3" s="14" t="s">
        <v>14</v>
      </c>
      <c r="C3" s="18" t="s">
        <v>95</v>
      </c>
      <c r="D3" s="301">
        <v>31548</v>
      </c>
      <c r="E3" s="302">
        <v>31658</v>
      </c>
      <c r="F3" s="303">
        <v>0.99652536483669196</v>
      </c>
      <c r="G3" s="301">
        <v>33131</v>
      </c>
      <c r="H3" s="302">
        <v>33243</v>
      </c>
      <c r="I3" s="303">
        <v>0.99663086965676995</v>
      </c>
      <c r="J3" s="301">
        <v>32312</v>
      </c>
      <c r="K3" s="302">
        <v>32449</v>
      </c>
      <c r="L3" s="303">
        <v>0.99577799007673595</v>
      </c>
      <c r="M3" s="301">
        <v>30411</v>
      </c>
      <c r="N3" s="304">
        <v>30631</v>
      </c>
      <c r="O3" s="303">
        <v>0.99281773366850601</v>
      </c>
      <c r="P3" s="301">
        <v>28137</v>
      </c>
      <c r="Q3" s="304">
        <v>28647</v>
      </c>
      <c r="R3" s="303">
        <v>0.98219708870038702</v>
      </c>
      <c r="S3" s="301">
        <v>21581</v>
      </c>
      <c r="T3" s="304">
        <v>21722</v>
      </c>
      <c r="U3" s="303">
        <v>0.99350888500138113</v>
      </c>
      <c r="V3" s="94"/>
    </row>
    <row r="4" spans="1:22" ht="15" x14ac:dyDescent="0.25">
      <c r="A4" s="8"/>
      <c r="B4" s="9" t="s">
        <v>14</v>
      </c>
      <c r="C4" s="13" t="s">
        <v>56</v>
      </c>
      <c r="D4" s="157">
        <v>24275</v>
      </c>
      <c r="E4" s="305">
        <v>24355</v>
      </c>
      <c r="F4" s="158">
        <v>0.99671525354136725</v>
      </c>
      <c r="G4" s="157">
        <v>25969</v>
      </c>
      <c r="H4" s="305">
        <v>26054</v>
      </c>
      <c r="I4" s="158">
        <v>0.99673754509864132</v>
      </c>
      <c r="J4" s="157">
        <v>25159</v>
      </c>
      <c r="K4" s="305">
        <v>25267</v>
      </c>
      <c r="L4" s="158">
        <v>0.99572565005738711</v>
      </c>
      <c r="M4" s="157">
        <v>23449</v>
      </c>
      <c r="N4" s="305">
        <v>23607</v>
      </c>
      <c r="O4" s="158">
        <v>0.99330706993688311</v>
      </c>
      <c r="P4" s="157">
        <v>21337</v>
      </c>
      <c r="Q4" s="305">
        <v>21703</v>
      </c>
      <c r="R4" s="158">
        <v>0.98313597198543978</v>
      </c>
      <c r="S4" s="157">
        <v>15858</v>
      </c>
      <c r="T4" s="305">
        <v>15970</v>
      </c>
      <c r="U4" s="158">
        <v>0.99298685034439571</v>
      </c>
      <c r="V4" s="94"/>
    </row>
    <row r="5" spans="1:22" s="3" customFormat="1" ht="15" x14ac:dyDescent="0.25">
      <c r="A5" s="20">
        <v>2.1</v>
      </c>
      <c r="B5" s="21" t="s">
        <v>14</v>
      </c>
      <c r="C5" s="17" t="s">
        <v>120</v>
      </c>
      <c r="D5" s="159">
        <v>2002</v>
      </c>
      <c r="E5" s="160">
        <v>2010</v>
      </c>
      <c r="F5" s="306">
        <v>0.99601990049751199</v>
      </c>
      <c r="G5" s="159">
        <v>1998</v>
      </c>
      <c r="H5" s="160">
        <v>2005</v>
      </c>
      <c r="I5" s="306">
        <v>0.99650872817955105</v>
      </c>
      <c r="J5" s="159">
        <v>2049</v>
      </c>
      <c r="K5" s="160">
        <v>2059</v>
      </c>
      <c r="L5" s="306">
        <v>0.99514327343370601</v>
      </c>
      <c r="M5" s="163">
        <v>1987</v>
      </c>
      <c r="N5" s="162">
        <v>2006</v>
      </c>
      <c r="O5" s="307">
        <v>0.99052841475573306</v>
      </c>
      <c r="P5" s="163">
        <v>1915</v>
      </c>
      <c r="Q5" s="162">
        <v>1961</v>
      </c>
      <c r="R5" s="307">
        <v>0.97654258031616503</v>
      </c>
      <c r="S5" s="163">
        <v>1382</v>
      </c>
      <c r="T5" s="162">
        <v>1397</v>
      </c>
      <c r="U5" s="307">
        <v>0.98926270579813902</v>
      </c>
      <c r="V5" s="94"/>
    </row>
    <row r="6" spans="1:22" s="3" customFormat="1" ht="15" x14ac:dyDescent="0.25">
      <c r="A6" s="20">
        <v>2.1</v>
      </c>
      <c r="B6" s="21" t="s">
        <v>14</v>
      </c>
      <c r="C6" s="17" t="s">
        <v>86</v>
      </c>
      <c r="D6" s="165">
        <v>1229</v>
      </c>
      <c r="E6" s="166">
        <v>1236</v>
      </c>
      <c r="F6" s="167">
        <v>0.99433656957928795</v>
      </c>
      <c r="G6" s="165">
        <v>1342</v>
      </c>
      <c r="H6" s="166">
        <v>1347</v>
      </c>
      <c r="I6" s="167">
        <v>0.99628804751299205</v>
      </c>
      <c r="J6" s="165">
        <v>1401</v>
      </c>
      <c r="K6" s="166">
        <v>1411</v>
      </c>
      <c r="L6" s="167">
        <v>0.99291282778171497</v>
      </c>
      <c r="M6" s="157">
        <v>1470</v>
      </c>
      <c r="N6" s="164">
        <v>1486</v>
      </c>
      <c r="O6" s="158">
        <v>0.98923283983849297</v>
      </c>
      <c r="P6" s="157">
        <v>1479</v>
      </c>
      <c r="Q6" s="164">
        <v>1493</v>
      </c>
      <c r="R6" s="158">
        <v>0.99062290689886101</v>
      </c>
      <c r="S6" s="157">
        <v>1143</v>
      </c>
      <c r="T6" s="164">
        <v>1147</v>
      </c>
      <c r="U6" s="158">
        <v>0.99651264167393205</v>
      </c>
      <c r="V6" s="94"/>
    </row>
    <row r="7" spans="1:22" s="33" customFormat="1" ht="15" x14ac:dyDescent="0.25">
      <c r="A7" s="20">
        <v>2.1</v>
      </c>
      <c r="B7" s="21" t="s">
        <v>14</v>
      </c>
      <c r="C7" s="17" t="s">
        <v>51</v>
      </c>
      <c r="D7" s="165">
        <v>2565</v>
      </c>
      <c r="E7" s="166">
        <v>2574</v>
      </c>
      <c r="F7" s="167">
        <v>0.99650349650349646</v>
      </c>
      <c r="G7" s="165">
        <v>2435</v>
      </c>
      <c r="H7" s="166">
        <v>2443</v>
      </c>
      <c r="I7" s="167">
        <v>0.99672533769954996</v>
      </c>
      <c r="J7" s="165">
        <v>2334</v>
      </c>
      <c r="K7" s="166">
        <v>2342</v>
      </c>
      <c r="L7" s="167">
        <v>0.99658411614005105</v>
      </c>
      <c r="M7" s="157">
        <v>2183</v>
      </c>
      <c r="N7" s="164">
        <v>2206</v>
      </c>
      <c r="O7" s="158">
        <v>0.98957388939256596</v>
      </c>
      <c r="P7" s="157">
        <v>2189</v>
      </c>
      <c r="Q7" s="164">
        <v>2242</v>
      </c>
      <c r="R7" s="158">
        <v>0.97636039250669004</v>
      </c>
      <c r="S7" s="157">
        <v>1831</v>
      </c>
      <c r="T7" s="164">
        <v>1835</v>
      </c>
      <c r="U7" s="158">
        <v>0.99782016348773805</v>
      </c>
      <c r="V7" s="94"/>
    </row>
    <row r="8" spans="1:22" ht="15" x14ac:dyDescent="0.25">
      <c r="A8" s="20">
        <v>1.1000000000000001</v>
      </c>
      <c r="B8" s="21" t="s">
        <v>14</v>
      </c>
      <c r="C8" s="17" t="s">
        <v>90</v>
      </c>
      <c r="D8" s="159" t="s">
        <v>1</v>
      </c>
      <c r="E8" s="160" t="s">
        <v>1</v>
      </c>
      <c r="F8" s="161" t="s">
        <v>1</v>
      </c>
      <c r="G8" s="159" t="s">
        <v>1</v>
      </c>
      <c r="H8" s="160" t="s">
        <v>1</v>
      </c>
      <c r="I8" s="161" t="s">
        <v>1</v>
      </c>
      <c r="J8" s="159" t="s">
        <v>1</v>
      </c>
      <c r="K8" s="160" t="s">
        <v>1</v>
      </c>
      <c r="L8" s="161" t="s">
        <v>1</v>
      </c>
      <c r="M8" s="159" t="s">
        <v>1</v>
      </c>
      <c r="N8" s="160" t="s">
        <v>1</v>
      </c>
      <c r="O8" s="161" t="s">
        <v>1</v>
      </c>
      <c r="P8" s="159" t="s">
        <v>1</v>
      </c>
      <c r="Q8" s="160" t="s">
        <v>1</v>
      </c>
      <c r="R8" s="161" t="s">
        <v>1</v>
      </c>
      <c r="S8" s="163">
        <v>656</v>
      </c>
      <c r="T8" s="162">
        <v>656</v>
      </c>
      <c r="U8" s="307">
        <v>1</v>
      </c>
      <c r="V8" s="94"/>
    </row>
    <row r="9" spans="1:22" ht="15.75" thickBot="1" x14ac:dyDescent="0.3">
      <c r="A9" s="20">
        <v>1.1000000000000001</v>
      </c>
      <c r="B9" s="21" t="s">
        <v>14</v>
      </c>
      <c r="C9" s="17" t="s">
        <v>91</v>
      </c>
      <c r="D9" s="165">
        <v>1477</v>
      </c>
      <c r="E9" s="166">
        <v>1483</v>
      </c>
      <c r="F9" s="167">
        <v>0.99595414699932605</v>
      </c>
      <c r="G9" s="165">
        <v>1387</v>
      </c>
      <c r="H9" s="166">
        <v>1394</v>
      </c>
      <c r="I9" s="167">
        <v>0.99497847919655702</v>
      </c>
      <c r="J9" s="165">
        <v>1369</v>
      </c>
      <c r="K9" s="166">
        <v>1370</v>
      </c>
      <c r="L9" s="167">
        <v>0.99927007299270099</v>
      </c>
      <c r="M9" s="168">
        <v>1322</v>
      </c>
      <c r="N9" s="169">
        <v>1326</v>
      </c>
      <c r="O9" s="170">
        <v>0.99698340874811497</v>
      </c>
      <c r="P9" s="168">
        <v>1217</v>
      </c>
      <c r="Q9" s="169">
        <v>1248</v>
      </c>
      <c r="R9" s="170">
        <v>0.97516025641025605</v>
      </c>
      <c r="S9" s="168">
        <v>711</v>
      </c>
      <c r="T9" s="169">
        <v>717</v>
      </c>
      <c r="U9" s="170">
        <v>0.99163179916318001</v>
      </c>
      <c r="V9" s="94"/>
    </row>
    <row r="10" spans="1:22" x14ac:dyDescent="0.2">
      <c r="A10" s="19">
        <v>2.2000000000000002</v>
      </c>
      <c r="B10" s="14" t="s">
        <v>7</v>
      </c>
      <c r="C10" s="15" t="s">
        <v>95</v>
      </c>
      <c r="D10" s="309">
        <v>45078</v>
      </c>
      <c r="E10" s="310">
        <v>31658</v>
      </c>
      <c r="F10" s="311">
        <v>1.4239054899235599</v>
      </c>
      <c r="G10" s="309">
        <v>47397</v>
      </c>
      <c r="H10" s="310">
        <v>33243</v>
      </c>
      <c r="I10" s="311">
        <v>1.4257738471257106</v>
      </c>
      <c r="J10" s="309">
        <v>46635</v>
      </c>
      <c r="K10" s="310">
        <v>32449</v>
      </c>
      <c r="L10" s="311">
        <v>1.4371783413972696</v>
      </c>
      <c r="M10" s="157">
        <v>43592</v>
      </c>
      <c r="N10" s="164">
        <v>30631</v>
      </c>
      <c r="O10" s="311">
        <v>1.4231334269204401</v>
      </c>
      <c r="P10" s="157">
        <v>40329</v>
      </c>
      <c r="Q10" s="164">
        <v>28647</v>
      </c>
      <c r="R10" s="311">
        <v>1.4077913917687717</v>
      </c>
      <c r="S10" s="157">
        <v>28593</v>
      </c>
      <c r="T10" s="164">
        <v>21722</v>
      </c>
      <c r="U10" s="311">
        <v>1.3163152564220606</v>
      </c>
    </row>
    <row r="11" spans="1:22" ht="15" x14ac:dyDescent="0.25">
      <c r="A11" s="8"/>
      <c r="B11" s="9" t="s">
        <v>7</v>
      </c>
      <c r="C11" s="13" t="s">
        <v>56</v>
      </c>
      <c r="D11" s="157">
        <v>34348</v>
      </c>
      <c r="E11" s="305">
        <v>24355</v>
      </c>
      <c r="F11" s="312">
        <v>1.4103058920139602</v>
      </c>
      <c r="G11" s="157">
        <v>36937</v>
      </c>
      <c r="H11" s="305">
        <v>26054</v>
      </c>
      <c r="I11" s="312">
        <v>1.4177093728410224</v>
      </c>
      <c r="J11" s="157">
        <v>36172</v>
      </c>
      <c r="K11" s="305">
        <v>25267</v>
      </c>
      <c r="L11" s="312">
        <v>1.431590612261052</v>
      </c>
      <c r="M11" s="157">
        <v>33527</v>
      </c>
      <c r="N11" s="305">
        <v>23607</v>
      </c>
      <c r="O11" s="312">
        <v>1.4202143432032872</v>
      </c>
      <c r="P11" s="157">
        <v>29942</v>
      </c>
      <c r="Q11" s="305">
        <v>21704</v>
      </c>
      <c r="R11" s="312">
        <v>1.3795613711758201</v>
      </c>
      <c r="S11" s="157">
        <v>20679</v>
      </c>
      <c r="T11" s="305">
        <v>15970</v>
      </c>
      <c r="U11" s="312">
        <v>1.2948653725735755</v>
      </c>
      <c r="V11" s="94"/>
    </row>
    <row r="12" spans="1:22" s="33" customFormat="1" ht="15" x14ac:dyDescent="0.25">
      <c r="A12" s="20">
        <v>2.2000000000000002</v>
      </c>
      <c r="B12" s="21" t="s">
        <v>7</v>
      </c>
      <c r="C12" s="17" t="s">
        <v>120</v>
      </c>
      <c r="D12" s="159">
        <v>3051</v>
      </c>
      <c r="E12" s="160">
        <v>2010</v>
      </c>
      <c r="F12" s="161">
        <v>1.51791044776119</v>
      </c>
      <c r="G12" s="159">
        <v>2998</v>
      </c>
      <c r="H12" s="160">
        <v>2005</v>
      </c>
      <c r="I12" s="161">
        <v>1.4952618453865336</v>
      </c>
      <c r="J12" s="159">
        <v>3029</v>
      </c>
      <c r="K12" s="160">
        <v>2059</v>
      </c>
      <c r="L12" s="161">
        <v>1.4711024769305487</v>
      </c>
      <c r="M12" s="159">
        <v>2974</v>
      </c>
      <c r="N12" s="160">
        <v>2006</v>
      </c>
      <c r="O12" s="161">
        <v>1.4825523429710867</v>
      </c>
      <c r="P12" s="159">
        <v>3130</v>
      </c>
      <c r="Q12" s="160">
        <v>1961</v>
      </c>
      <c r="R12" s="161">
        <v>1.5961244263131056</v>
      </c>
      <c r="S12" s="163">
        <v>2074</v>
      </c>
      <c r="T12" s="162">
        <v>1397</v>
      </c>
      <c r="U12" s="313">
        <v>1.48460987831067</v>
      </c>
      <c r="V12" s="94"/>
    </row>
    <row r="13" spans="1:22" s="3" customFormat="1" ht="15" x14ac:dyDescent="0.25">
      <c r="A13" s="20">
        <v>2.2000000000000002</v>
      </c>
      <c r="B13" s="21" t="s">
        <v>7</v>
      </c>
      <c r="C13" s="17" t="s">
        <v>86</v>
      </c>
      <c r="D13" s="159">
        <v>1699</v>
      </c>
      <c r="E13" s="160">
        <v>1236</v>
      </c>
      <c r="F13" s="161">
        <v>1.3745954692556599</v>
      </c>
      <c r="G13" s="159">
        <v>1905</v>
      </c>
      <c r="H13" s="160">
        <v>1347</v>
      </c>
      <c r="I13" s="161">
        <v>1.4142538975501113</v>
      </c>
      <c r="J13" s="159">
        <v>2002</v>
      </c>
      <c r="K13" s="160">
        <v>1411</v>
      </c>
      <c r="L13" s="161">
        <v>1.4188518781006378</v>
      </c>
      <c r="M13" s="157">
        <v>1992</v>
      </c>
      <c r="N13" s="164">
        <v>1486</v>
      </c>
      <c r="O13" s="161">
        <v>1.3405114401076716</v>
      </c>
      <c r="P13" s="157">
        <v>2134</v>
      </c>
      <c r="Q13" s="164">
        <v>1493</v>
      </c>
      <c r="R13" s="161">
        <v>1.4293369055592766</v>
      </c>
      <c r="S13" s="157">
        <v>1582</v>
      </c>
      <c r="T13" s="164">
        <v>1147</v>
      </c>
      <c r="U13" s="161">
        <v>1.3792502179599</v>
      </c>
      <c r="V13" s="94"/>
    </row>
    <row r="14" spans="1:22" s="33" customFormat="1" ht="15" x14ac:dyDescent="0.25">
      <c r="A14" s="20">
        <v>2.2000000000000002</v>
      </c>
      <c r="B14" s="21" t="s">
        <v>7</v>
      </c>
      <c r="C14" s="17" t="s">
        <v>51</v>
      </c>
      <c r="D14" s="159">
        <v>3795</v>
      </c>
      <c r="E14" s="160">
        <v>2574</v>
      </c>
      <c r="F14" s="161">
        <v>1.4743589743589745</v>
      </c>
      <c r="G14" s="159">
        <v>3557</v>
      </c>
      <c r="H14" s="160">
        <v>2443</v>
      </c>
      <c r="I14" s="161">
        <v>1.4559967253376995</v>
      </c>
      <c r="J14" s="159">
        <v>3435</v>
      </c>
      <c r="K14" s="160">
        <v>2342</v>
      </c>
      <c r="L14" s="161">
        <v>1.4666951323654995</v>
      </c>
      <c r="M14" s="157">
        <v>3237</v>
      </c>
      <c r="N14" s="164">
        <v>2206</v>
      </c>
      <c r="O14" s="161">
        <v>1.4673617407071622</v>
      </c>
      <c r="P14" s="157">
        <v>3405</v>
      </c>
      <c r="Q14" s="164">
        <v>2242</v>
      </c>
      <c r="R14" s="161">
        <v>1.5187332738626227</v>
      </c>
      <c r="S14" s="157">
        <v>2672</v>
      </c>
      <c r="T14" s="164">
        <v>1835</v>
      </c>
      <c r="U14" s="161">
        <v>1.4561307901907401</v>
      </c>
      <c r="V14" s="94"/>
    </row>
    <row r="15" spans="1:22" s="3" customFormat="1" ht="15" x14ac:dyDescent="0.25">
      <c r="A15" s="8">
        <v>1.2</v>
      </c>
      <c r="B15" s="9" t="s">
        <v>7</v>
      </c>
      <c r="C15" s="13" t="s">
        <v>90</v>
      </c>
      <c r="D15" s="159" t="s">
        <v>1</v>
      </c>
      <c r="E15" s="160" t="s">
        <v>1</v>
      </c>
      <c r="F15" s="161" t="s">
        <v>1</v>
      </c>
      <c r="G15" s="159" t="s">
        <v>1</v>
      </c>
      <c r="H15" s="160" t="s">
        <v>1</v>
      </c>
      <c r="I15" s="161" t="s">
        <v>1</v>
      </c>
      <c r="J15" s="159" t="s">
        <v>1</v>
      </c>
      <c r="K15" s="160" t="s">
        <v>1</v>
      </c>
      <c r="L15" s="161" t="s">
        <v>1</v>
      </c>
      <c r="M15" s="163" t="s">
        <v>1</v>
      </c>
      <c r="N15" s="162" t="s">
        <v>1</v>
      </c>
      <c r="O15" s="161" t="s">
        <v>1</v>
      </c>
      <c r="P15" s="163" t="s">
        <v>1</v>
      </c>
      <c r="Q15" s="162" t="s">
        <v>1</v>
      </c>
      <c r="R15" s="161" t="s">
        <v>1</v>
      </c>
      <c r="S15" s="163">
        <v>807</v>
      </c>
      <c r="T15" s="162">
        <v>656</v>
      </c>
      <c r="U15" s="161">
        <v>1.2301829268292701</v>
      </c>
      <c r="V15" s="94"/>
    </row>
    <row r="16" spans="1:22" ht="15.75" thickBot="1" x14ac:dyDescent="0.3">
      <c r="A16" s="20">
        <v>1.2</v>
      </c>
      <c r="B16" s="21" t="s">
        <v>7</v>
      </c>
      <c r="C16" s="17" t="s">
        <v>91</v>
      </c>
      <c r="D16" s="159">
        <v>2185</v>
      </c>
      <c r="E16" s="160">
        <v>1483</v>
      </c>
      <c r="F16" s="161">
        <v>1.47336480107889</v>
      </c>
      <c r="G16" s="159">
        <v>2000</v>
      </c>
      <c r="H16" s="160">
        <v>1394</v>
      </c>
      <c r="I16" s="161">
        <v>1.4347202295552368</v>
      </c>
      <c r="J16" s="159">
        <v>1997</v>
      </c>
      <c r="K16" s="160">
        <v>1370</v>
      </c>
      <c r="L16" s="161">
        <v>1.4576642335766423</v>
      </c>
      <c r="M16" s="168">
        <v>1862</v>
      </c>
      <c r="N16" s="169">
        <v>1326</v>
      </c>
      <c r="O16" s="173">
        <v>1.4042232277526394</v>
      </c>
      <c r="P16" s="168">
        <v>1718</v>
      </c>
      <c r="Q16" s="169">
        <v>1247</v>
      </c>
      <c r="R16" s="173">
        <v>1.3777064955894145</v>
      </c>
      <c r="S16" s="168">
        <v>779</v>
      </c>
      <c r="T16" s="169">
        <v>717</v>
      </c>
      <c r="U16" s="173">
        <v>1.0864714086471401</v>
      </c>
      <c r="V16" s="94"/>
    </row>
    <row r="17" spans="1:22" s="3" customFormat="1" ht="15" x14ac:dyDescent="0.25">
      <c r="A17" s="19">
        <v>1.3</v>
      </c>
      <c r="B17" s="14" t="s">
        <v>8</v>
      </c>
      <c r="C17" s="18" t="s">
        <v>95</v>
      </c>
      <c r="D17" s="309">
        <v>4459856</v>
      </c>
      <c r="E17" s="310">
        <v>5787790</v>
      </c>
      <c r="F17" s="321">
        <v>0.770562857325508</v>
      </c>
      <c r="G17" s="309">
        <v>4716967</v>
      </c>
      <c r="H17" s="310">
        <v>6029151</v>
      </c>
      <c r="I17" s="321">
        <v>0.78236007026528298</v>
      </c>
      <c r="J17" s="309">
        <v>4758397</v>
      </c>
      <c r="K17" s="310">
        <v>6015486</v>
      </c>
      <c r="L17" s="321">
        <v>0.79102453234867498</v>
      </c>
      <c r="M17" s="309">
        <v>4672861</v>
      </c>
      <c r="N17" s="310">
        <v>5848621</v>
      </c>
      <c r="O17" s="321">
        <v>0.79896799604556401</v>
      </c>
      <c r="P17" s="309">
        <v>4550873</v>
      </c>
      <c r="Q17" s="310">
        <v>5643814</v>
      </c>
      <c r="R17" s="321">
        <v>0.80634709081482803</v>
      </c>
      <c r="S17" s="309">
        <v>2862731</v>
      </c>
      <c r="T17" s="310">
        <v>3542859</v>
      </c>
      <c r="U17" s="321">
        <v>0.80802848772700198</v>
      </c>
      <c r="V17" s="94"/>
    </row>
    <row r="18" spans="1:22" s="3" customFormat="1" ht="15" x14ac:dyDescent="0.25">
      <c r="A18" s="8"/>
      <c r="B18" s="9" t="s">
        <v>8</v>
      </c>
      <c r="C18" s="13" t="s">
        <v>56</v>
      </c>
      <c r="D18" s="157">
        <v>3453737</v>
      </c>
      <c r="E18" s="305">
        <v>4400019</v>
      </c>
      <c r="F18" s="318">
        <v>0.78493683777274603</v>
      </c>
      <c r="G18" s="157">
        <v>3707116</v>
      </c>
      <c r="H18" s="305">
        <v>4656154</v>
      </c>
      <c r="I18" s="318">
        <v>0.79617555604904822</v>
      </c>
      <c r="J18" s="157">
        <v>3714191</v>
      </c>
      <c r="K18" s="305">
        <v>4614849</v>
      </c>
      <c r="L18" s="318">
        <v>0.80483478441006417</v>
      </c>
      <c r="M18" s="157">
        <v>3609619</v>
      </c>
      <c r="N18" s="305">
        <v>4449559</v>
      </c>
      <c r="O18" s="318">
        <v>0.81123073095558462</v>
      </c>
      <c r="P18" s="157">
        <v>3469732</v>
      </c>
      <c r="Q18" s="305">
        <v>4228095</v>
      </c>
      <c r="R18" s="318">
        <v>0.82063719003475566</v>
      </c>
      <c r="S18" s="157">
        <v>2183037</v>
      </c>
      <c r="T18" s="305">
        <v>2637543</v>
      </c>
      <c r="U18" s="318">
        <v>0.827678259653018</v>
      </c>
      <c r="V18" s="94"/>
    </row>
    <row r="19" spans="1:22" s="3" customFormat="1" ht="15" x14ac:dyDescent="0.25">
      <c r="A19" s="8">
        <v>1.3</v>
      </c>
      <c r="B19" s="21" t="s">
        <v>8</v>
      </c>
      <c r="C19" s="17" t="s">
        <v>90</v>
      </c>
      <c r="D19" s="176" t="s">
        <v>1</v>
      </c>
      <c r="E19" s="160" t="s">
        <v>1</v>
      </c>
      <c r="F19" s="175" t="s">
        <v>1</v>
      </c>
      <c r="G19" s="176" t="s">
        <v>1</v>
      </c>
      <c r="H19" s="160" t="s">
        <v>1</v>
      </c>
      <c r="I19" s="175" t="s">
        <v>1</v>
      </c>
      <c r="J19" s="176" t="s">
        <v>1</v>
      </c>
      <c r="K19" s="160" t="s">
        <v>1</v>
      </c>
      <c r="L19" s="175" t="s">
        <v>1</v>
      </c>
      <c r="M19" s="176" t="s">
        <v>1</v>
      </c>
      <c r="N19" s="160" t="s">
        <v>1</v>
      </c>
      <c r="O19" s="175" t="s">
        <v>1</v>
      </c>
      <c r="P19" s="176" t="s">
        <v>1</v>
      </c>
      <c r="Q19" s="160" t="s">
        <v>1</v>
      </c>
      <c r="R19" s="175" t="s">
        <v>1</v>
      </c>
      <c r="S19" s="157">
        <v>67046</v>
      </c>
      <c r="T19" s="164">
        <v>90294</v>
      </c>
      <c r="U19" s="318">
        <v>0.74252995769375596</v>
      </c>
      <c r="V19" s="94"/>
    </row>
    <row r="20" spans="1:22" s="3" customFormat="1" ht="15.75" thickBot="1" x14ac:dyDescent="0.3">
      <c r="A20" s="20">
        <v>1.3</v>
      </c>
      <c r="B20" s="21" t="s">
        <v>8</v>
      </c>
      <c r="C20" s="17" t="s">
        <v>91</v>
      </c>
      <c r="D20" s="159">
        <v>178516</v>
      </c>
      <c r="E20" s="160">
        <v>272392</v>
      </c>
      <c r="F20" s="175">
        <v>0.65536432788040799</v>
      </c>
      <c r="G20" s="159">
        <v>179502</v>
      </c>
      <c r="H20" s="160">
        <v>264638</v>
      </c>
      <c r="I20" s="175">
        <v>0.67829261103847505</v>
      </c>
      <c r="J20" s="159">
        <v>196856</v>
      </c>
      <c r="K20" s="160">
        <v>274196</v>
      </c>
      <c r="L20" s="175">
        <v>0.71793899254547799</v>
      </c>
      <c r="M20" s="159">
        <v>199263</v>
      </c>
      <c r="N20" s="160">
        <v>268491</v>
      </c>
      <c r="O20" s="175">
        <v>0.74215895504877305</v>
      </c>
      <c r="P20" s="159">
        <v>198428</v>
      </c>
      <c r="Q20" s="160">
        <v>262441</v>
      </c>
      <c r="R20" s="175">
        <v>0.75608612983489598</v>
      </c>
      <c r="S20" s="177">
        <v>46881</v>
      </c>
      <c r="T20" s="178">
        <v>65045</v>
      </c>
      <c r="U20" s="325">
        <v>0.72074717503267005</v>
      </c>
      <c r="V20" s="94"/>
    </row>
    <row r="21" spans="1:22" s="3" customFormat="1" ht="21" x14ac:dyDescent="0.25">
      <c r="A21" s="19">
        <v>4</v>
      </c>
      <c r="B21" s="14" t="s">
        <v>61</v>
      </c>
      <c r="C21" s="39" t="s">
        <v>95</v>
      </c>
      <c r="D21" s="320">
        <v>9488</v>
      </c>
      <c r="E21" s="310">
        <v>14831</v>
      </c>
      <c r="F21" s="321">
        <v>0.63973999999999998</v>
      </c>
      <c r="G21" s="320">
        <v>9552</v>
      </c>
      <c r="H21" s="310">
        <v>15004</v>
      </c>
      <c r="I21" s="321">
        <v>0.63663000000000003</v>
      </c>
      <c r="J21" s="320">
        <v>9426</v>
      </c>
      <c r="K21" s="310">
        <v>14916</v>
      </c>
      <c r="L21" s="321">
        <v>0.63193999999999995</v>
      </c>
      <c r="M21" s="309">
        <v>8966</v>
      </c>
      <c r="N21" s="310">
        <v>14413</v>
      </c>
      <c r="O21" s="322">
        <v>0.62207999999999997</v>
      </c>
      <c r="P21" s="309">
        <v>7798</v>
      </c>
      <c r="Q21" s="310">
        <v>13108</v>
      </c>
      <c r="R21" s="321">
        <v>0.59489999999999998</v>
      </c>
      <c r="S21" s="309">
        <v>6608</v>
      </c>
      <c r="T21" s="310">
        <v>11211</v>
      </c>
      <c r="U21" s="321">
        <v>0.58942000000000005</v>
      </c>
      <c r="V21" s="94"/>
    </row>
    <row r="22" spans="1:22" s="3" customFormat="1" ht="21" x14ac:dyDescent="0.25">
      <c r="A22" s="8">
        <v>4</v>
      </c>
      <c r="B22" s="9" t="s">
        <v>61</v>
      </c>
      <c r="C22" s="30" t="s">
        <v>56</v>
      </c>
      <c r="D22" s="157">
        <v>7472</v>
      </c>
      <c r="E22" s="305">
        <v>11298</v>
      </c>
      <c r="F22" s="318">
        <v>0.66135599221101082</v>
      </c>
      <c r="G22" s="157">
        <v>7639</v>
      </c>
      <c r="H22" s="305">
        <v>11573</v>
      </c>
      <c r="I22" s="318">
        <v>0.66007085457530457</v>
      </c>
      <c r="J22" s="157">
        <v>7483</v>
      </c>
      <c r="K22" s="305">
        <v>11330</v>
      </c>
      <c r="L22" s="318">
        <v>0.66045895851721093</v>
      </c>
      <c r="M22" s="157">
        <v>6960</v>
      </c>
      <c r="N22" s="305">
        <v>10834</v>
      </c>
      <c r="O22" s="318">
        <v>0.64242200479970468</v>
      </c>
      <c r="P22" s="157">
        <v>6075</v>
      </c>
      <c r="Q22" s="305">
        <v>9769</v>
      </c>
      <c r="R22" s="318">
        <v>0.62186508342716762</v>
      </c>
      <c r="S22" s="157">
        <v>5020</v>
      </c>
      <c r="T22" s="305">
        <v>8263</v>
      </c>
      <c r="U22" s="318">
        <v>0.60752753237323009</v>
      </c>
      <c r="V22" s="94"/>
    </row>
    <row r="23" spans="1:22" s="33" customFormat="1" ht="21" x14ac:dyDescent="0.25">
      <c r="A23" s="20">
        <v>4</v>
      </c>
      <c r="B23" s="21" t="s">
        <v>61</v>
      </c>
      <c r="C23" s="17" t="s">
        <v>120</v>
      </c>
      <c r="D23" s="163">
        <v>484</v>
      </c>
      <c r="E23" s="162">
        <v>1011</v>
      </c>
      <c r="F23" s="323">
        <v>0.47872999999999999</v>
      </c>
      <c r="G23" s="163">
        <v>419</v>
      </c>
      <c r="H23" s="162">
        <v>920</v>
      </c>
      <c r="I23" s="323">
        <v>0.45543</v>
      </c>
      <c r="J23" s="163">
        <v>441</v>
      </c>
      <c r="K23" s="162">
        <v>1007</v>
      </c>
      <c r="L23" s="323">
        <v>0.43792999999999999</v>
      </c>
      <c r="M23" s="163">
        <v>400</v>
      </c>
      <c r="N23" s="162">
        <v>971</v>
      </c>
      <c r="O23" s="323">
        <v>0.41194999999999998</v>
      </c>
      <c r="P23" s="163">
        <v>390</v>
      </c>
      <c r="Q23" s="162">
        <v>927</v>
      </c>
      <c r="R23" s="323">
        <v>0.42070999999999997</v>
      </c>
      <c r="S23" s="163">
        <v>370</v>
      </c>
      <c r="T23" s="162">
        <v>816</v>
      </c>
      <c r="U23" s="323">
        <v>0.45343137254901961</v>
      </c>
      <c r="V23" s="94"/>
    </row>
    <row r="24" spans="1:22" s="3" customFormat="1" ht="21" x14ac:dyDescent="0.25">
      <c r="A24" s="8">
        <v>4</v>
      </c>
      <c r="B24" s="9" t="s">
        <v>61</v>
      </c>
      <c r="C24" s="40" t="s">
        <v>86</v>
      </c>
      <c r="D24" s="179">
        <v>272</v>
      </c>
      <c r="E24" s="172">
        <v>559</v>
      </c>
      <c r="F24" s="174">
        <v>0.48658000000000001</v>
      </c>
      <c r="G24" s="179">
        <v>290</v>
      </c>
      <c r="H24" s="172">
        <v>638</v>
      </c>
      <c r="I24" s="174">
        <v>0.45455000000000001</v>
      </c>
      <c r="J24" s="179">
        <v>330</v>
      </c>
      <c r="K24" s="172">
        <v>724</v>
      </c>
      <c r="L24" s="174">
        <v>0.45579999999999998</v>
      </c>
      <c r="M24" s="171">
        <v>322</v>
      </c>
      <c r="N24" s="172">
        <v>715</v>
      </c>
      <c r="O24" s="174">
        <v>0.45034999999999997</v>
      </c>
      <c r="P24" s="171">
        <v>277</v>
      </c>
      <c r="Q24" s="172">
        <v>722</v>
      </c>
      <c r="R24" s="174">
        <v>0.38366</v>
      </c>
      <c r="S24" s="171">
        <v>267</v>
      </c>
      <c r="T24" s="172">
        <v>649</v>
      </c>
      <c r="U24" s="174">
        <v>0.41140215716486905</v>
      </c>
      <c r="V24" s="94"/>
    </row>
    <row r="25" spans="1:22" s="33" customFormat="1" ht="21" x14ac:dyDescent="0.25">
      <c r="A25" s="8">
        <v>4</v>
      </c>
      <c r="B25" s="9" t="s">
        <v>61</v>
      </c>
      <c r="C25" s="40" t="s">
        <v>51</v>
      </c>
      <c r="D25" s="179">
        <v>907</v>
      </c>
      <c r="E25" s="172">
        <v>1246</v>
      </c>
      <c r="F25" s="174">
        <v>0.72792999999999997</v>
      </c>
      <c r="G25" s="179">
        <v>871</v>
      </c>
      <c r="H25" s="172">
        <v>1188</v>
      </c>
      <c r="I25" s="174">
        <v>0.73316000000000003</v>
      </c>
      <c r="J25" s="179">
        <v>870</v>
      </c>
      <c r="K25" s="172">
        <v>1197</v>
      </c>
      <c r="L25" s="174">
        <v>0.72682000000000002</v>
      </c>
      <c r="M25" s="171">
        <v>962</v>
      </c>
      <c r="N25" s="172">
        <v>1243</v>
      </c>
      <c r="O25" s="174">
        <v>0.77393000000000001</v>
      </c>
      <c r="P25" s="171">
        <v>810</v>
      </c>
      <c r="Q25" s="172">
        <v>1133</v>
      </c>
      <c r="R25" s="174">
        <v>0.71492</v>
      </c>
      <c r="S25" s="171">
        <v>777</v>
      </c>
      <c r="T25" s="172">
        <v>1063</v>
      </c>
      <c r="U25" s="174">
        <v>0.73094999999999999</v>
      </c>
      <c r="V25" s="94"/>
    </row>
    <row r="26" spans="1:22" s="3" customFormat="1" ht="21" x14ac:dyDescent="0.25">
      <c r="A26" s="8">
        <v>4</v>
      </c>
      <c r="B26" s="9" t="s">
        <v>61</v>
      </c>
      <c r="C26" s="40" t="s">
        <v>90</v>
      </c>
      <c r="D26" s="179" t="s">
        <v>1</v>
      </c>
      <c r="E26" s="172" t="s">
        <v>1</v>
      </c>
      <c r="F26" s="174" t="s">
        <v>1</v>
      </c>
      <c r="G26" s="179" t="s">
        <v>1</v>
      </c>
      <c r="H26" s="172" t="s">
        <v>1</v>
      </c>
      <c r="I26" s="174" t="s">
        <v>1</v>
      </c>
      <c r="J26" s="179" t="s">
        <v>1</v>
      </c>
      <c r="K26" s="172" t="s">
        <v>1</v>
      </c>
      <c r="L26" s="174" t="s">
        <v>1</v>
      </c>
      <c r="M26" s="171" t="s">
        <v>1</v>
      </c>
      <c r="N26" s="172" t="s">
        <v>1</v>
      </c>
      <c r="O26" s="174" t="s">
        <v>1</v>
      </c>
      <c r="P26" s="171" t="s">
        <v>1</v>
      </c>
      <c r="Q26" s="172" t="s">
        <v>1</v>
      </c>
      <c r="R26" s="174" t="s">
        <v>1</v>
      </c>
      <c r="S26" s="171">
        <v>167</v>
      </c>
      <c r="T26" s="172">
        <v>387</v>
      </c>
      <c r="U26" s="174">
        <v>0.43152000000000001</v>
      </c>
      <c r="V26" s="94"/>
    </row>
    <row r="27" spans="1:22" s="3" customFormat="1" ht="21.75" thickBot="1" x14ac:dyDescent="0.3">
      <c r="A27" s="11">
        <v>4</v>
      </c>
      <c r="B27" s="21" t="s">
        <v>61</v>
      </c>
      <c r="C27" s="41" t="s">
        <v>91</v>
      </c>
      <c r="D27" s="282">
        <v>353</v>
      </c>
      <c r="E27" s="182">
        <v>717</v>
      </c>
      <c r="F27" s="183">
        <v>0.49232999999999999</v>
      </c>
      <c r="G27" s="282">
        <v>333</v>
      </c>
      <c r="H27" s="182">
        <v>685</v>
      </c>
      <c r="I27" s="183">
        <v>0.48613000000000001</v>
      </c>
      <c r="J27" s="282">
        <v>302</v>
      </c>
      <c r="K27" s="182">
        <v>658</v>
      </c>
      <c r="L27" s="183">
        <v>0.45896999999999999</v>
      </c>
      <c r="M27" s="181">
        <v>322</v>
      </c>
      <c r="N27" s="182">
        <v>650</v>
      </c>
      <c r="O27" s="183">
        <v>0.49537999999999999</v>
      </c>
      <c r="P27" s="181">
        <v>246</v>
      </c>
      <c r="Q27" s="182">
        <v>557</v>
      </c>
      <c r="R27" s="183">
        <v>0.44164999999999999</v>
      </c>
      <c r="S27" s="181">
        <v>7</v>
      </c>
      <c r="T27" s="182">
        <v>33</v>
      </c>
      <c r="U27" s="183">
        <v>0.21212121212121213</v>
      </c>
      <c r="V27" s="94"/>
    </row>
    <row r="28" spans="1:22" ht="15" x14ac:dyDescent="0.25">
      <c r="A28" s="10">
        <v>2.5</v>
      </c>
      <c r="B28" s="14" t="s">
        <v>3</v>
      </c>
      <c r="C28" s="15" t="s">
        <v>95</v>
      </c>
      <c r="D28" s="316">
        <v>2270</v>
      </c>
      <c r="E28" s="317">
        <v>3667</v>
      </c>
      <c r="F28" s="184">
        <v>0.61903463321516194</v>
      </c>
      <c r="G28" s="316">
        <v>2329</v>
      </c>
      <c r="H28" s="317">
        <v>3694</v>
      </c>
      <c r="I28" s="184">
        <v>0.63048186247969695</v>
      </c>
      <c r="J28" s="316">
        <v>2321</v>
      </c>
      <c r="K28" s="317">
        <v>3567</v>
      </c>
      <c r="L28" s="184">
        <v>0.65068685169610296</v>
      </c>
      <c r="M28" s="316">
        <v>2214</v>
      </c>
      <c r="N28" s="317">
        <v>3408</v>
      </c>
      <c r="O28" s="184">
        <v>0.64964788732394396</v>
      </c>
      <c r="P28" s="316">
        <v>1939</v>
      </c>
      <c r="Q28" s="317">
        <v>3050</v>
      </c>
      <c r="R28" s="184">
        <v>0.63573770491803305</v>
      </c>
      <c r="S28" s="316">
        <v>1585</v>
      </c>
      <c r="T28" s="317">
        <v>2558</v>
      </c>
      <c r="U28" s="184">
        <v>0.61962470680218917</v>
      </c>
      <c r="V28" s="94"/>
    </row>
    <row r="29" spans="1:22" ht="15" x14ac:dyDescent="0.25">
      <c r="A29" s="20"/>
      <c r="B29" s="21" t="s">
        <v>3</v>
      </c>
      <c r="C29" s="17" t="s">
        <v>56</v>
      </c>
      <c r="D29" s="157">
        <v>1706</v>
      </c>
      <c r="E29" s="305">
        <v>2773</v>
      </c>
      <c r="F29" s="318">
        <v>0.61521817526144973</v>
      </c>
      <c r="G29" s="157">
        <v>1788</v>
      </c>
      <c r="H29" s="305">
        <v>2841</v>
      </c>
      <c r="I29" s="318">
        <v>0.6293558606124604</v>
      </c>
      <c r="J29" s="157">
        <v>1749</v>
      </c>
      <c r="K29" s="305">
        <v>2691</v>
      </c>
      <c r="L29" s="318">
        <v>0.64994425863991079</v>
      </c>
      <c r="M29" s="157">
        <v>1661</v>
      </c>
      <c r="N29" s="305">
        <v>2545</v>
      </c>
      <c r="O29" s="318">
        <v>0.65265225933202353</v>
      </c>
      <c r="P29" s="157">
        <v>1473</v>
      </c>
      <c r="Q29" s="305">
        <v>2299</v>
      </c>
      <c r="R29" s="318">
        <v>0.64071335363201387</v>
      </c>
      <c r="S29" s="157">
        <v>1183</v>
      </c>
      <c r="T29" s="305">
        <v>1909</v>
      </c>
      <c r="U29" s="318">
        <v>0.61969617600838134</v>
      </c>
      <c r="V29" s="94"/>
    </row>
    <row r="30" spans="1:22" s="33" customFormat="1" ht="15" x14ac:dyDescent="0.25">
      <c r="A30" s="20">
        <v>2.5</v>
      </c>
      <c r="B30" s="21" t="s">
        <v>3</v>
      </c>
      <c r="C30" s="17" t="s">
        <v>120</v>
      </c>
      <c r="D30" s="159">
        <v>145</v>
      </c>
      <c r="E30" s="160">
        <v>258</v>
      </c>
      <c r="F30" s="175">
        <v>0.56201550387596899</v>
      </c>
      <c r="G30" s="159">
        <v>138</v>
      </c>
      <c r="H30" s="160">
        <v>232</v>
      </c>
      <c r="I30" s="175">
        <v>0.59482758620689702</v>
      </c>
      <c r="J30" s="159">
        <v>151</v>
      </c>
      <c r="K30" s="172">
        <v>240</v>
      </c>
      <c r="L30" s="175">
        <v>0.62916666666666698</v>
      </c>
      <c r="M30" s="163">
        <v>148</v>
      </c>
      <c r="N30" s="162">
        <v>241</v>
      </c>
      <c r="O30" s="175">
        <v>0.61410788381742698</v>
      </c>
      <c r="P30" s="163">
        <v>128</v>
      </c>
      <c r="Q30" s="162">
        <v>202</v>
      </c>
      <c r="R30" s="175">
        <v>0.633663366336634</v>
      </c>
      <c r="S30" s="163">
        <v>111</v>
      </c>
      <c r="T30" s="162">
        <v>170</v>
      </c>
      <c r="U30" s="175">
        <v>0.65294117647058803</v>
      </c>
      <c r="V30" s="94"/>
    </row>
    <row r="31" spans="1:22" s="3" customFormat="1" ht="15" x14ac:dyDescent="0.25">
      <c r="A31" s="20">
        <v>2.5</v>
      </c>
      <c r="B31" s="21" t="s">
        <v>3</v>
      </c>
      <c r="C31" s="17" t="s">
        <v>86</v>
      </c>
      <c r="D31" s="159">
        <v>95</v>
      </c>
      <c r="E31" s="160">
        <v>149</v>
      </c>
      <c r="F31" s="175">
        <v>0.63758389261744997</v>
      </c>
      <c r="G31" s="159">
        <v>115</v>
      </c>
      <c r="H31" s="160">
        <v>163</v>
      </c>
      <c r="I31" s="175">
        <v>0.70552147239263796</v>
      </c>
      <c r="J31" s="159">
        <v>112</v>
      </c>
      <c r="K31" s="284">
        <v>178</v>
      </c>
      <c r="L31" s="175">
        <v>0.62921348314606695</v>
      </c>
      <c r="M31" s="159">
        <v>106</v>
      </c>
      <c r="N31" s="160">
        <v>170</v>
      </c>
      <c r="O31" s="175">
        <v>0.623529411764706</v>
      </c>
      <c r="P31" s="159">
        <v>99</v>
      </c>
      <c r="Q31" s="160">
        <v>164</v>
      </c>
      <c r="R31" s="175">
        <v>0.60365853658536595</v>
      </c>
      <c r="S31" s="159">
        <v>98</v>
      </c>
      <c r="T31" s="160">
        <v>146</v>
      </c>
      <c r="U31" s="175">
        <v>0.67123287671232901</v>
      </c>
      <c r="V31" s="94"/>
    </row>
    <row r="32" spans="1:22" s="38" customFormat="1" ht="15" x14ac:dyDescent="0.25">
      <c r="A32" s="20">
        <v>2.5</v>
      </c>
      <c r="B32" s="21" t="s">
        <v>3</v>
      </c>
      <c r="C32" s="17" t="s">
        <v>51</v>
      </c>
      <c r="D32" s="159">
        <v>193</v>
      </c>
      <c r="E32" s="160">
        <v>297</v>
      </c>
      <c r="F32" s="175">
        <v>0.64983164983164998</v>
      </c>
      <c r="G32" s="159">
        <v>183</v>
      </c>
      <c r="H32" s="160">
        <v>281</v>
      </c>
      <c r="I32" s="175">
        <v>0.65124555160142295</v>
      </c>
      <c r="J32" s="159">
        <v>186</v>
      </c>
      <c r="K32" s="160">
        <v>279</v>
      </c>
      <c r="L32" s="175">
        <v>0.66666666666666696</v>
      </c>
      <c r="M32" s="159">
        <v>191</v>
      </c>
      <c r="N32" s="160">
        <v>284</v>
      </c>
      <c r="O32" s="175">
        <v>0.67253521126760596</v>
      </c>
      <c r="P32" s="159">
        <v>150</v>
      </c>
      <c r="Q32" s="160">
        <v>238</v>
      </c>
      <c r="R32" s="175">
        <v>0.630252100840336</v>
      </c>
      <c r="S32" s="159">
        <v>133</v>
      </c>
      <c r="T32" s="160">
        <v>232</v>
      </c>
      <c r="U32" s="175">
        <v>0.57327586206896597</v>
      </c>
      <c r="V32" s="95"/>
    </row>
    <row r="33" spans="1:22" s="3" customFormat="1" ht="15" x14ac:dyDescent="0.25">
      <c r="A33" s="8">
        <v>1.5</v>
      </c>
      <c r="B33" s="9" t="s">
        <v>3</v>
      </c>
      <c r="C33" s="13" t="s">
        <v>90</v>
      </c>
      <c r="D33" s="159" t="s">
        <v>1</v>
      </c>
      <c r="E33" s="160" t="s">
        <v>1</v>
      </c>
      <c r="F33" s="175" t="s">
        <v>1</v>
      </c>
      <c r="G33" s="159" t="s">
        <v>1</v>
      </c>
      <c r="H33" s="160" t="s">
        <v>1</v>
      </c>
      <c r="I33" s="175" t="s">
        <v>1</v>
      </c>
      <c r="J33" s="159" t="s">
        <v>1</v>
      </c>
      <c r="K33" s="160" t="s">
        <v>1</v>
      </c>
      <c r="L33" s="175" t="s">
        <v>1</v>
      </c>
      <c r="M33" s="159" t="s">
        <v>1</v>
      </c>
      <c r="N33" s="160" t="s">
        <v>1</v>
      </c>
      <c r="O33" s="175" t="s">
        <v>1</v>
      </c>
      <c r="P33" s="159" t="s">
        <v>1</v>
      </c>
      <c r="Q33" s="160" t="s">
        <v>1</v>
      </c>
      <c r="R33" s="175" t="s">
        <v>1</v>
      </c>
      <c r="S33" s="159">
        <v>56</v>
      </c>
      <c r="T33" s="160">
        <v>96</v>
      </c>
      <c r="U33" s="175">
        <v>0.58333333333333304</v>
      </c>
      <c r="V33" s="94"/>
    </row>
    <row r="34" spans="1:22" ht="15.75" thickBot="1" x14ac:dyDescent="0.3">
      <c r="A34" s="20">
        <v>1.5</v>
      </c>
      <c r="B34" s="21" t="s">
        <v>3</v>
      </c>
      <c r="C34" s="17" t="s">
        <v>91</v>
      </c>
      <c r="D34" s="159">
        <v>131</v>
      </c>
      <c r="E34" s="160">
        <v>190</v>
      </c>
      <c r="F34" s="175">
        <v>0.68947368421052602</v>
      </c>
      <c r="G34" s="159">
        <v>105</v>
      </c>
      <c r="H34" s="160">
        <v>177</v>
      </c>
      <c r="I34" s="175">
        <v>0.59322033898305104</v>
      </c>
      <c r="J34" s="159">
        <v>123</v>
      </c>
      <c r="K34" s="160">
        <v>179</v>
      </c>
      <c r="L34" s="175">
        <v>0.68715083798882703</v>
      </c>
      <c r="M34" s="159">
        <v>108</v>
      </c>
      <c r="N34" s="160">
        <v>168</v>
      </c>
      <c r="O34" s="175">
        <v>0.64285714285714302</v>
      </c>
      <c r="P34" s="159">
        <v>89</v>
      </c>
      <c r="Q34" s="160">
        <v>147</v>
      </c>
      <c r="R34" s="175">
        <v>0.60544217687074797</v>
      </c>
      <c r="S34" s="159">
        <v>4</v>
      </c>
      <c r="T34" s="160">
        <v>5</v>
      </c>
      <c r="U34" s="175">
        <v>0.8</v>
      </c>
      <c r="V34" s="94"/>
    </row>
    <row r="35" spans="1:22" ht="15" x14ac:dyDescent="0.25">
      <c r="A35" s="19">
        <v>1.7</v>
      </c>
      <c r="B35" s="187" t="s">
        <v>20</v>
      </c>
      <c r="C35" s="39" t="s">
        <v>95</v>
      </c>
      <c r="D35" s="326">
        <v>511</v>
      </c>
      <c r="E35" s="310">
        <v>592</v>
      </c>
      <c r="F35" s="321">
        <v>0.86317567567567599</v>
      </c>
      <c r="G35" s="326">
        <v>556</v>
      </c>
      <c r="H35" s="310">
        <v>640</v>
      </c>
      <c r="I35" s="321">
        <v>0.86875000000000002</v>
      </c>
      <c r="J35" s="326">
        <v>551</v>
      </c>
      <c r="K35" s="310">
        <v>596</v>
      </c>
      <c r="L35" s="321">
        <v>0.92449664429530198</v>
      </c>
      <c r="M35" s="326">
        <v>618</v>
      </c>
      <c r="N35" s="310">
        <v>650</v>
      </c>
      <c r="O35" s="321">
        <v>0.95076923076923103</v>
      </c>
      <c r="P35" s="326">
        <v>589</v>
      </c>
      <c r="Q35" s="310">
        <v>614</v>
      </c>
      <c r="R35" s="321">
        <v>0.95928338762215004</v>
      </c>
      <c r="S35" s="326">
        <v>368</v>
      </c>
      <c r="T35" s="310">
        <v>391</v>
      </c>
      <c r="U35" s="321">
        <v>0.94117647058823495</v>
      </c>
      <c r="V35" s="94"/>
    </row>
    <row r="36" spans="1:22" s="3" customFormat="1" ht="15" x14ac:dyDescent="0.25">
      <c r="A36" s="10">
        <v>1.7</v>
      </c>
      <c r="B36" s="188" t="s">
        <v>20</v>
      </c>
      <c r="C36" s="146" t="s">
        <v>56</v>
      </c>
      <c r="D36" s="157">
        <v>369</v>
      </c>
      <c r="E36" s="305">
        <v>437</v>
      </c>
      <c r="F36" s="318">
        <v>0.84439359267734548</v>
      </c>
      <c r="G36" s="157">
        <v>429</v>
      </c>
      <c r="H36" s="305">
        <v>488</v>
      </c>
      <c r="I36" s="318">
        <v>0.87909836065573765</v>
      </c>
      <c r="J36" s="157">
        <v>425</v>
      </c>
      <c r="K36" s="305">
        <v>462</v>
      </c>
      <c r="L36" s="318">
        <v>0.91991341991341991</v>
      </c>
      <c r="M36" s="157">
        <v>467</v>
      </c>
      <c r="N36" s="305">
        <v>493</v>
      </c>
      <c r="O36" s="318">
        <v>0.94726166328600403</v>
      </c>
      <c r="P36" s="157">
        <v>424</v>
      </c>
      <c r="Q36" s="305">
        <v>443</v>
      </c>
      <c r="R36" s="318">
        <v>0.95711060948081261</v>
      </c>
      <c r="S36" s="157">
        <v>276</v>
      </c>
      <c r="T36" s="305">
        <v>290</v>
      </c>
      <c r="U36" s="318">
        <v>0.9517241379310345</v>
      </c>
      <c r="V36" s="94"/>
    </row>
    <row r="37" spans="1:22" x14ac:dyDescent="0.2">
      <c r="A37" s="10">
        <v>1.7</v>
      </c>
      <c r="B37" s="188" t="s">
        <v>20</v>
      </c>
      <c r="C37" s="30" t="s">
        <v>90</v>
      </c>
      <c r="D37" s="185" t="s">
        <v>1</v>
      </c>
      <c r="E37" s="160" t="s">
        <v>1</v>
      </c>
      <c r="F37" s="175" t="s">
        <v>1</v>
      </c>
      <c r="G37" s="185" t="s">
        <v>1</v>
      </c>
      <c r="H37" s="160" t="s">
        <v>1</v>
      </c>
      <c r="I37" s="175" t="s">
        <v>1</v>
      </c>
      <c r="J37" s="185" t="s">
        <v>1</v>
      </c>
      <c r="K37" s="160" t="s">
        <v>1</v>
      </c>
      <c r="L37" s="175" t="s">
        <v>1</v>
      </c>
      <c r="M37" s="185" t="s">
        <v>1</v>
      </c>
      <c r="N37" s="160" t="s">
        <v>1</v>
      </c>
      <c r="O37" s="175" t="s">
        <v>1</v>
      </c>
      <c r="P37" s="185" t="s">
        <v>1</v>
      </c>
      <c r="Q37" s="160" t="s">
        <v>1</v>
      </c>
      <c r="R37" s="175" t="s">
        <v>1</v>
      </c>
      <c r="S37" s="185">
        <v>12</v>
      </c>
      <c r="T37" s="160">
        <v>13</v>
      </c>
      <c r="U37" s="175">
        <v>0.92307692307692302</v>
      </c>
    </row>
    <row r="38" spans="1:22" ht="13.5" thickBot="1" x14ac:dyDescent="0.25">
      <c r="A38" s="11">
        <v>1.7</v>
      </c>
      <c r="B38" s="189" t="s">
        <v>20</v>
      </c>
      <c r="C38" s="41" t="s">
        <v>91</v>
      </c>
      <c r="D38" s="186">
        <v>25</v>
      </c>
      <c r="E38" s="182">
        <v>28</v>
      </c>
      <c r="F38" s="183">
        <v>0.89285714285714302</v>
      </c>
      <c r="G38" s="186">
        <v>28</v>
      </c>
      <c r="H38" s="182">
        <v>31</v>
      </c>
      <c r="I38" s="183">
        <v>0.90322580645161299</v>
      </c>
      <c r="J38" s="186">
        <v>25</v>
      </c>
      <c r="K38" s="182">
        <v>29</v>
      </c>
      <c r="L38" s="183">
        <v>0.86206896551724099</v>
      </c>
      <c r="M38" s="186">
        <v>32</v>
      </c>
      <c r="N38" s="182">
        <v>32</v>
      </c>
      <c r="O38" s="183">
        <v>1</v>
      </c>
      <c r="P38" s="186">
        <v>36</v>
      </c>
      <c r="Q38" s="182">
        <v>37</v>
      </c>
      <c r="R38" s="183">
        <v>0.97297297297297303</v>
      </c>
      <c r="S38" s="186">
        <v>12</v>
      </c>
      <c r="T38" s="182">
        <v>13</v>
      </c>
      <c r="U38" s="183">
        <v>0.92307692307692302</v>
      </c>
    </row>
    <row r="40" spans="1:22" x14ac:dyDescent="0.2">
      <c r="B40" s="32" t="s">
        <v>125</v>
      </c>
      <c r="D40" s="26"/>
    </row>
    <row r="41" spans="1:22" x14ac:dyDescent="0.2">
      <c r="B41" s="32" t="s">
        <v>106</v>
      </c>
      <c r="D41" s="26"/>
    </row>
    <row r="42" spans="1:22" x14ac:dyDescent="0.2">
      <c r="B42" s="23" t="s">
        <v>58</v>
      </c>
      <c r="D42" s="26"/>
    </row>
    <row r="43" spans="1:22" x14ac:dyDescent="0.2">
      <c r="B43" s="6" t="s">
        <v>126</v>
      </c>
      <c r="D43" s="26"/>
    </row>
    <row r="44" spans="1:22" x14ac:dyDescent="0.2">
      <c r="B44" s="6" t="s">
        <v>107</v>
      </c>
      <c r="D44" s="26"/>
    </row>
    <row r="45" spans="1:22" x14ac:dyDescent="0.2">
      <c r="D45" s="26"/>
    </row>
    <row r="46" spans="1:22" x14ac:dyDescent="0.2">
      <c r="D46" s="26"/>
    </row>
    <row r="47" spans="1:22" x14ac:dyDescent="0.2">
      <c r="D47" s="26"/>
    </row>
    <row r="52" spans="3:3" x14ac:dyDescent="0.2">
      <c r="C52" s="7"/>
    </row>
  </sheetData>
  <printOptions horizontalCentered="1"/>
  <pageMargins left="0.25" right="0.25" top="0.75" bottom="0.75" header="0.3" footer="0.3"/>
  <pageSetup scale="42" fitToHeight="0" orientation="landscape" r:id="rId1"/>
  <headerFooter>
    <oddHeader>&amp;C&amp;8Texas Department of Family and Protective Services</oddHeader>
    <oddFooter>&amp;L&amp;8Source:  IMPACT Data Warehouse&amp;C&amp;8&amp;P of &amp;N&amp;R&amp;8Data and Decision Support
FY17 - FY21 Data as of November 7th Following End of Each Fiscal Year
FY22 Data as of 7/7/2022
Log 105605 (dD)</oddFooter>
  </headerFooter>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F600-4992-48B8-83C8-28B4417E3032}">
  <sheetPr>
    <pageSetUpPr fitToPage="1"/>
  </sheetPr>
  <dimension ref="A1:W42"/>
  <sheetViews>
    <sheetView zoomScaleNormal="100" workbookViewId="0">
      <pane xSplit="3" ySplit="2" topLeftCell="D3" activePane="bottomRight" state="frozen"/>
      <selection pane="topRight" activeCell="D1" sqref="D1"/>
      <selection pane="bottomLeft" activeCell="A3" sqref="A3"/>
      <selection pane="bottomRight"/>
    </sheetView>
  </sheetViews>
  <sheetFormatPr defaultColWidth="8.85546875" defaultRowHeight="12.75" x14ac:dyDescent="0.2"/>
  <cols>
    <col min="1" max="1" width="4.42578125" style="89" customWidth="1"/>
    <col min="2" max="2" width="55.7109375" style="33" customWidth="1"/>
    <col min="3" max="3" width="21.140625" style="33" customWidth="1"/>
    <col min="4" max="4" width="9.85546875" style="33" customWidth="1"/>
    <col min="5" max="21" width="8.85546875" style="33" customWidth="1"/>
    <col min="22" max="22" width="12.7109375" style="33" customWidth="1"/>
    <col min="23" max="25" width="11.85546875" style="33" customWidth="1"/>
    <col min="26" max="26" width="12" style="33" customWidth="1"/>
    <col min="27" max="29" width="11.85546875" style="33" customWidth="1"/>
    <col min="30" max="30" width="12" style="33" customWidth="1"/>
    <col min="31" max="31" width="11.85546875" style="33" customWidth="1"/>
    <col min="32" max="16384" width="8.85546875" style="33"/>
  </cols>
  <sheetData>
    <row r="1" spans="1:21" ht="15.75" x14ac:dyDescent="0.25">
      <c r="A1" s="128" t="s">
        <v>124</v>
      </c>
      <c r="B1" s="129"/>
      <c r="C1" s="129"/>
      <c r="D1" s="129"/>
      <c r="E1" s="129"/>
      <c r="F1" s="129"/>
      <c r="G1" s="129"/>
      <c r="H1" s="129"/>
      <c r="I1" s="129"/>
      <c r="J1" s="129"/>
      <c r="K1" s="129"/>
      <c r="L1" s="129"/>
      <c r="M1" s="129"/>
      <c r="N1" s="129"/>
      <c r="O1" s="130"/>
      <c r="P1" s="129"/>
      <c r="Q1" s="129"/>
      <c r="R1" s="130"/>
      <c r="S1" s="129"/>
      <c r="T1" s="129"/>
      <c r="U1" s="130"/>
    </row>
    <row r="2" spans="1:21" ht="23.25" thickBot="1" x14ac:dyDescent="0.25">
      <c r="A2" s="122" t="s">
        <v>12</v>
      </c>
      <c r="B2" s="123" t="s">
        <v>4</v>
      </c>
      <c r="C2" s="123" t="s">
        <v>18</v>
      </c>
      <c r="D2" s="125" t="s">
        <v>96</v>
      </c>
      <c r="E2" s="126" t="s">
        <v>39</v>
      </c>
      <c r="F2" s="127" t="s">
        <v>97</v>
      </c>
      <c r="G2" s="125" t="s">
        <v>98</v>
      </c>
      <c r="H2" s="126" t="s">
        <v>40</v>
      </c>
      <c r="I2" s="127" t="s">
        <v>99</v>
      </c>
      <c r="J2" s="125" t="s">
        <v>100</v>
      </c>
      <c r="K2" s="126" t="s">
        <v>41</v>
      </c>
      <c r="L2" s="127" t="s">
        <v>101</v>
      </c>
      <c r="M2" s="125" t="s">
        <v>102</v>
      </c>
      <c r="N2" s="126" t="s">
        <v>85</v>
      </c>
      <c r="O2" s="127" t="s">
        <v>103</v>
      </c>
      <c r="P2" s="125" t="s">
        <v>104</v>
      </c>
      <c r="Q2" s="126" t="s">
        <v>93</v>
      </c>
      <c r="R2" s="127" t="s">
        <v>105</v>
      </c>
      <c r="S2" s="125" t="s">
        <v>116</v>
      </c>
      <c r="T2" s="126" t="s">
        <v>117</v>
      </c>
      <c r="U2" s="127" t="s">
        <v>118</v>
      </c>
    </row>
    <row r="3" spans="1:21" x14ac:dyDescent="0.2">
      <c r="A3" s="85">
        <v>2.2999999999999998</v>
      </c>
      <c r="B3" s="14" t="s">
        <v>52</v>
      </c>
      <c r="C3" s="15" t="s">
        <v>95</v>
      </c>
      <c r="D3" s="285">
        <v>9768212</v>
      </c>
      <c r="E3" s="286">
        <v>11358550</v>
      </c>
      <c r="F3" s="287">
        <v>0.859987586443692</v>
      </c>
      <c r="G3" s="288">
        <v>10313075</v>
      </c>
      <c r="H3" s="286">
        <v>11893517</v>
      </c>
      <c r="I3" s="289">
        <v>0.86709999999999998</v>
      </c>
      <c r="J3" s="285">
        <v>10220447</v>
      </c>
      <c r="K3" s="286">
        <v>11737970</v>
      </c>
      <c r="L3" s="287">
        <v>0.87070000000000003</v>
      </c>
      <c r="M3" s="288">
        <v>9708927</v>
      </c>
      <c r="N3" s="286">
        <v>11126219</v>
      </c>
      <c r="O3" s="287">
        <v>0.87260000000000004</v>
      </c>
      <c r="P3" s="288">
        <v>9519276</v>
      </c>
      <c r="Q3" s="286">
        <v>10927389</v>
      </c>
      <c r="R3" s="287">
        <v>0.87109999999999999</v>
      </c>
      <c r="S3" s="288">
        <v>6053945</v>
      </c>
      <c r="T3" s="286">
        <v>6955049</v>
      </c>
      <c r="U3" s="287">
        <v>0.87039999999999995</v>
      </c>
    </row>
    <row r="4" spans="1:21" x14ac:dyDescent="0.2">
      <c r="A4" s="87">
        <v>2.2999999999999998</v>
      </c>
      <c r="B4" s="21" t="s">
        <v>52</v>
      </c>
      <c r="C4" s="17" t="s">
        <v>56</v>
      </c>
      <c r="D4" s="290">
        <v>8200144</v>
      </c>
      <c r="E4" s="291">
        <v>9459836</v>
      </c>
      <c r="F4" s="292">
        <v>0.86683786061407408</v>
      </c>
      <c r="G4" s="293">
        <v>8647186</v>
      </c>
      <c r="H4" s="291">
        <v>9906587</v>
      </c>
      <c r="I4" s="294">
        <v>0.87287236260076251</v>
      </c>
      <c r="J4" s="290">
        <v>8583614</v>
      </c>
      <c r="K4" s="291">
        <v>9778065</v>
      </c>
      <c r="L4" s="149">
        <v>0.87784382697394625</v>
      </c>
      <c r="M4" s="150">
        <v>8069408</v>
      </c>
      <c r="N4" s="148">
        <v>9178034</v>
      </c>
      <c r="O4" s="149">
        <v>0.87920877172605816</v>
      </c>
      <c r="P4" s="150">
        <v>7868733</v>
      </c>
      <c r="Q4" s="148">
        <v>8955722</v>
      </c>
      <c r="R4" s="149">
        <v>0.87862631287572346</v>
      </c>
      <c r="S4" s="293">
        <v>4992182</v>
      </c>
      <c r="T4" s="291">
        <v>5674354</v>
      </c>
      <c r="U4" s="292">
        <v>0.87977979519783223</v>
      </c>
    </row>
    <row r="5" spans="1:21" x14ac:dyDescent="0.2">
      <c r="A5" s="87">
        <v>2.2999999999999998</v>
      </c>
      <c r="B5" s="21" t="s">
        <v>52</v>
      </c>
      <c r="C5" s="17" t="s">
        <v>43</v>
      </c>
      <c r="D5" s="147">
        <v>544010</v>
      </c>
      <c r="E5" s="148">
        <v>679864</v>
      </c>
      <c r="F5" s="149">
        <v>0.80020000000000002</v>
      </c>
      <c r="G5" s="150">
        <v>640108</v>
      </c>
      <c r="H5" s="148">
        <v>775638</v>
      </c>
      <c r="I5" s="151">
        <v>0.82530000000000003</v>
      </c>
      <c r="J5" s="147">
        <v>596190</v>
      </c>
      <c r="K5" s="148">
        <v>739224</v>
      </c>
      <c r="L5" s="149">
        <v>0.80649999999999999</v>
      </c>
      <c r="M5" s="150">
        <v>591232</v>
      </c>
      <c r="N5" s="148">
        <v>726763</v>
      </c>
      <c r="O5" s="149">
        <v>0.8135</v>
      </c>
      <c r="P5" s="150">
        <v>550608</v>
      </c>
      <c r="Q5" s="148">
        <v>685214</v>
      </c>
      <c r="R5" s="149">
        <v>0.80359999999999998</v>
      </c>
      <c r="S5" s="150">
        <v>332571</v>
      </c>
      <c r="T5" s="148">
        <v>419107</v>
      </c>
      <c r="U5" s="149">
        <v>0.79349999999999998</v>
      </c>
    </row>
    <row r="6" spans="1:21" x14ac:dyDescent="0.2">
      <c r="A6" s="87">
        <v>2.2999999999999998</v>
      </c>
      <c r="B6" s="21" t="s">
        <v>52</v>
      </c>
      <c r="C6" s="17" t="s">
        <v>15</v>
      </c>
      <c r="D6" s="147">
        <v>418536</v>
      </c>
      <c r="E6" s="148">
        <v>475016</v>
      </c>
      <c r="F6" s="149">
        <v>0.88109999999999999</v>
      </c>
      <c r="G6" s="150">
        <v>444205</v>
      </c>
      <c r="H6" s="148">
        <v>507909</v>
      </c>
      <c r="I6" s="151">
        <v>0.87460000000000004</v>
      </c>
      <c r="J6" s="147">
        <v>471810</v>
      </c>
      <c r="K6" s="148">
        <v>540844</v>
      </c>
      <c r="L6" s="149">
        <v>0.87239999999999995</v>
      </c>
      <c r="M6" s="150">
        <v>475816</v>
      </c>
      <c r="N6" s="148">
        <v>542722</v>
      </c>
      <c r="O6" s="149">
        <v>0.87670000000000003</v>
      </c>
      <c r="P6" s="150">
        <v>507064</v>
      </c>
      <c r="Q6" s="148">
        <v>572102</v>
      </c>
      <c r="R6" s="149">
        <v>0.88629999999999998</v>
      </c>
      <c r="S6" s="150">
        <v>334363</v>
      </c>
      <c r="T6" s="148">
        <v>380382</v>
      </c>
      <c r="U6" s="149">
        <v>0.879</v>
      </c>
    </row>
    <row r="7" spans="1:21" ht="13.5" thickBot="1" x14ac:dyDescent="0.25">
      <c r="A7" s="88">
        <v>2.2999999999999998</v>
      </c>
      <c r="B7" s="12" t="s">
        <v>52</v>
      </c>
      <c r="C7" s="16" t="s">
        <v>16</v>
      </c>
      <c r="D7" s="152">
        <v>605522</v>
      </c>
      <c r="E7" s="153">
        <v>743834</v>
      </c>
      <c r="F7" s="154">
        <v>0.81410000000000005</v>
      </c>
      <c r="G7" s="155">
        <v>581576</v>
      </c>
      <c r="H7" s="153">
        <v>703383</v>
      </c>
      <c r="I7" s="156">
        <v>0.82679999999999998</v>
      </c>
      <c r="J7" s="152">
        <v>568833</v>
      </c>
      <c r="K7" s="153">
        <v>679837</v>
      </c>
      <c r="L7" s="154">
        <v>0.8367</v>
      </c>
      <c r="M7" s="155">
        <v>572471</v>
      </c>
      <c r="N7" s="153">
        <v>678700</v>
      </c>
      <c r="O7" s="154">
        <v>0.84350000000000003</v>
      </c>
      <c r="P7" s="155">
        <v>592871</v>
      </c>
      <c r="Q7" s="153">
        <v>714351</v>
      </c>
      <c r="R7" s="154">
        <v>0.82989999999999997</v>
      </c>
      <c r="S7" s="155">
        <v>394829</v>
      </c>
      <c r="T7" s="153">
        <v>481206</v>
      </c>
      <c r="U7" s="154">
        <v>0.82050000000000001</v>
      </c>
    </row>
    <row r="8" spans="1:21" x14ac:dyDescent="0.2">
      <c r="A8" s="85">
        <v>2.7</v>
      </c>
      <c r="B8" s="83" t="s">
        <v>53</v>
      </c>
      <c r="C8" s="84" t="s">
        <v>95</v>
      </c>
      <c r="D8" s="285">
        <v>1015</v>
      </c>
      <c r="E8" s="286">
        <v>1344</v>
      </c>
      <c r="F8" s="287">
        <v>0.75520833333333304</v>
      </c>
      <c r="G8" s="288">
        <v>1096</v>
      </c>
      <c r="H8" s="286">
        <v>1362</v>
      </c>
      <c r="I8" s="289">
        <v>0.80469897209985297</v>
      </c>
      <c r="J8" s="285">
        <v>1127</v>
      </c>
      <c r="K8" s="286">
        <v>1372</v>
      </c>
      <c r="L8" s="287">
        <v>0.82142857142857095</v>
      </c>
      <c r="M8" s="288">
        <v>1138</v>
      </c>
      <c r="N8" s="286">
        <v>1290</v>
      </c>
      <c r="O8" s="287">
        <v>0.88217054263565886</v>
      </c>
      <c r="P8" s="288">
        <v>1133</v>
      </c>
      <c r="Q8" s="286">
        <v>1254</v>
      </c>
      <c r="R8" s="287">
        <v>0.90350877192982504</v>
      </c>
      <c r="S8" s="288">
        <v>751</v>
      </c>
      <c r="T8" s="286">
        <v>851</v>
      </c>
      <c r="U8" s="287">
        <v>0.88249118683901295</v>
      </c>
    </row>
    <row r="9" spans="1:21" x14ac:dyDescent="0.2">
      <c r="A9" s="86">
        <v>2.7</v>
      </c>
      <c r="B9" s="21" t="s">
        <v>53</v>
      </c>
      <c r="C9" s="17" t="s">
        <v>56</v>
      </c>
      <c r="D9" s="290">
        <v>810</v>
      </c>
      <c r="E9" s="291">
        <v>1091</v>
      </c>
      <c r="F9" s="292">
        <v>0.74243813015582039</v>
      </c>
      <c r="G9" s="293">
        <v>902</v>
      </c>
      <c r="H9" s="291">
        <v>1119</v>
      </c>
      <c r="I9" s="294">
        <v>0.80607685433422693</v>
      </c>
      <c r="J9" s="290">
        <v>928</v>
      </c>
      <c r="K9" s="291">
        <v>1141</v>
      </c>
      <c r="L9" s="149">
        <v>0.81332164767747595</v>
      </c>
      <c r="M9" s="150">
        <v>924</v>
      </c>
      <c r="N9" s="148">
        <v>1042</v>
      </c>
      <c r="O9" s="149">
        <v>0.88675623800383874</v>
      </c>
      <c r="P9" s="150">
        <v>904</v>
      </c>
      <c r="Q9" s="148">
        <v>1012</v>
      </c>
      <c r="R9" s="149">
        <v>0.89328063241106714</v>
      </c>
      <c r="S9" s="293">
        <v>619</v>
      </c>
      <c r="T9" s="291">
        <v>701</v>
      </c>
      <c r="U9" s="292">
        <v>0.88302425106990012</v>
      </c>
    </row>
    <row r="10" spans="1:21" x14ac:dyDescent="0.2">
      <c r="A10" s="87">
        <v>2.7</v>
      </c>
      <c r="B10" s="21" t="s">
        <v>53</v>
      </c>
      <c r="C10" s="17" t="s">
        <v>43</v>
      </c>
      <c r="D10" s="147">
        <v>59</v>
      </c>
      <c r="E10" s="148">
        <v>75</v>
      </c>
      <c r="F10" s="149">
        <v>0.78666666666666696</v>
      </c>
      <c r="G10" s="150">
        <v>69</v>
      </c>
      <c r="H10" s="148">
        <v>87</v>
      </c>
      <c r="I10" s="151">
        <v>0.79310344827586199</v>
      </c>
      <c r="J10" s="147">
        <v>71</v>
      </c>
      <c r="K10" s="148">
        <v>78</v>
      </c>
      <c r="L10" s="149">
        <v>0.91025641025641002</v>
      </c>
      <c r="M10" s="150">
        <v>69</v>
      </c>
      <c r="N10" s="148">
        <v>75</v>
      </c>
      <c r="O10" s="149">
        <v>0.92</v>
      </c>
      <c r="P10" s="150">
        <v>75</v>
      </c>
      <c r="Q10" s="148">
        <v>80</v>
      </c>
      <c r="R10" s="149">
        <v>0.9375</v>
      </c>
      <c r="S10" s="150">
        <v>38</v>
      </c>
      <c r="T10" s="148">
        <v>51</v>
      </c>
      <c r="U10" s="149">
        <v>0.74509803921568596</v>
      </c>
    </row>
    <row r="11" spans="1:21" x14ac:dyDescent="0.2">
      <c r="A11" s="87">
        <v>2.7</v>
      </c>
      <c r="B11" s="21" t="s">
        <v>53</v>
      </c>
      <c r="C11" s="17" t="s">
        <v>15</v>
      </c>
      <c r="D11" s="147">
        <v>41</v>
      </c>
      <c r="E11" s="148">
        <v>47</v>
      </c>
      <c r="F11" s="149">
        <v>0.87234042553191504</v>
      </c>
      <c r="G11" s="150">
        <v>36</v>
      </c>
      <c r="H11" s="148">
        <v>39</v>
      </c>
      <c r="I11" s="151">
        <v>0.92307692307692302</v>
      </c>
      <c r="J11" s="147">
        <v>47</v>
      </c>
      <c r="K11" s="148">
        <v>51</v>
      </c>
      <c r="L11" s="149">
        <v>0.92156862745098</v>
      </c>
      <c r="M11" s="150">
        <v>55</v>
      </c>
      <c r="N11" s="148">
        <v>62</v>
      </c>
      <c r="O11" s="149">
        <v>0.88709677419354804</v>
      </c>
      <c r="P11" s="150">
        <v>65</v>
      </c>
      <c r="Q11" s="148">
        <v>65</v>
      </c>
      <c r="R11" s="149">
        <v>1</v>
      </c>
      <c r="S11" s="150">
        <v>36</v>
      </c>
      <c r="T11" s="148">
        <v>36</v>
      </c>
      <c r="U11" s="149">
        <v>1</v>
      </c>
    </row>
    <row r="12" spans="1:21" ht="13.5" thickBot="1" x14ac:dyDescent="0.25">
      <c r="A12" s="88">
        <v>2.7</v>
      </c>
      <c r="B12" s="12" t="s">
        <v>53</v>
      </c>
      <c r="C12" s="16" t="s">
        <v>16</v>
      </c>
      <c r="D12" s="152">
        <v>105</v>
      </c>
      <c r="E12" s="153">
        <v>131</v>
      </c>
      <c r="F12" s="154">
        <v>0.80152671755725202</v>
      </c>
      <c r="G12" s="155">
        <v>89</v>
      </c>
      <c r="H12" s="153">
        <v>117</v>
      </c>
      <c r="I12" s="156">
        <v>0.76068376068376098</v>
      </c>
      <c r="J12" s="152">
        <v>81</v>
      </c>
      <c r="K12" s="153">
        <v>102</v>
      </c>
      <c r="L12" s="154">
        <v>0.79411764705882304</v>
      </c>
      <c r="M12" s="155">
        <v>90</v>
      </c>
      <c r="N12" s="153">
        <v>111</v>
      </c>
      <c r="O12" s="154">
        <v>0.81081081081081097</v>
      </c>
      <c r="P12" s="155">
        <v>89</v>
      </c>
      <c r="Q12" s="153">
        <v>97</v>
      </c>
      <c r="R12" s="154">
        <v>0.91752577319587603</v>
      </c>
      <c r="S12" s="155">
        <v>58</v>
      </c>
      <c r="T12" s="153">
        <v>63</v>
      </c>
      <c r="U12" s="154">
        <v>0.92063492063492103</v>
      </c>
    </row>
    <row r="13" spans="1:21" ht="21" x14ac:dyDescent="0.2">
      <c r="A13" s="85" t="s">
        <v>42</v>
      </c>
      <c r="B13" s="83" t="s">
        <v>54</v>
      </c>
      <c r="C13" s="84" t="s">
        <v>95</v>
      </c>
      <c r="D13" s="285">
        <v>8131</v>
      </c>
      <c r="E13" s="286">
        <v>18973</v>
      </c>
      <c r="F13" s="287">
        <v>0.42855636957782112</v>
      </c>
      <c r="G13" s="288">
        <v>8192</v>
      </c>
      <c r="H13" s="286">
        <v>19723</v>
      </c>
      <c r="I13" s="289">
        <v>0.41535263398063177</v>
      </c>
      <c r="J13" s="285">
        <v>7782</v>
      </c>
      <c r="K13" s="286">
        <v>17862</v>
      </c>
      <c r="L13" s="287">
        <v>0.43567349680886797</v>
      </c>
      <c r="M13" s="288">
        <v>7311</v>
      </c>
      <c r="N13" s="286">
        <v>15861</v>
      </c>
      <c r="O13" s="287">
        <v>0.46094193304331377</v>
      </c>
      <c r="P13" s="288">
        <v>7399</v>
      </c>
      <c r="Q13" s="286">
        <v>15331</v>
      </c>
      <c r="R13" s="287">
        <v>0.48261691996608203</v>
      </c>
      <c r="S13" s="288">
        <v>1896</v>
      </c>
      <c r="T13" s="286">
        <v>4056</v>
      </c>
      <c r="U13" s="287">
        <v>0.46745562130177498</v>
      </c>
    </row>
    <row r="14" spans="1:21" ht="21" x14ac:dyDescent="0.2">
      <c r="A14" s="86" t="s">
        <v>42</v>
      </c>
      <c r="B14" s="21" t="s">
        <v>54</v>
      </c>
      <c r="C14" s="17" t="s">
        <v>56</v>
      </c>
      <c r="D14" s="290">
        <v>7002</v>
      </c>
      <c r="E14" s="291">
        <v>15735</v>
      </c>
      <c r="F14" s="292">
        <v>0.44499523355576742</v>
      </c>
      <c r="G14" s="293">
        <v>7130</v>
      </c>
      <c r="H14" s="291">
        <v>16672</v>
      </c>
      <c r="I14" s="294">
        <v>0.42766314779270631</v>
      </c>
      <c r="J14" s="290">
        <v>6676</v>
      </c>
      <c r="K14" s="291">
        <v>14845</v>
      </c>
      <c r="L14" s="149">
        <v>0.44971370831929941</v>
      </c>
      <c r="M14" s="150">
        <v>6354</v>
      </c>
      <c r="N14" s="148">
        <v>13178</v>
      </c>
      <c r="O14" s="149">
        <v>0.48216724844437697</v>
      </c>
      <c r="P14" s="150">
        <v>6418</v>
      </c>
      <c r="Q14" s="148">
        <v>12599</v>
      </c>
      <c r="R14" s="149">
        <v>0.50940550837368048</v>
      </c>
      <c r="S14" s="293">
        <v>1581</v>
      </c>
      <c r="T14" s="291">
        <v>3289</v>
      </c>
      <c r="U14" s="292">
        <v>0.48069321982365459</v>
      </c>
    </row>
    <row r="15" spans="1:21" ht="21" x14ac:dyDescent="0.2">
      <c r="A15" s="87" t="s">
        <v>42</v>
      </c>
      <c r="B15" s="21" t="s">
        <v>54</v>
      </c>
      <c r="C15" s="17" t="s">
        <v>43</v>
      </c>
      <c r="D15" s="147">
        <v>549</v>
      </c>
      <c r="E15" s="148">
        <v>1354</v>
      </c>
      <c r="F15" s="149">
        <v>0.40546528803545001</v>
      </c>
      <c r="G15" s="150">
        <v>434</v>
      </c>
      <c r="H15" s="148">
        <v>1092</v>
      </c>
      <c r="I15" s="151">
        <v>0.39743589743589702</v>
      </c>
      <c r="J15" s="147">
        <v>458</v>
      </c>
      <c r="K15" s="148">
        <v>1202</v>
      </c>
      <c r="L15" s="149">
        <v>0.38103161397670499</v>
      </c>
      <c r="M15" s="150">
        <v>333</v>
      </c>
      <c r="N15" s="148">
        <v>919</v>
      </c>
      <c r="O15" s="149">
        <v>0.36235038084874899</v>
      </c>
      <c r="P15" s="150">
        <v>305</v>
      </c>
      <c r="Q15" s="148">
        <v>859</v>
      </c>
      <c r="R15" s="149">
        <v>0.35506402793946501</v>
      </c>
      <c r="S15" s="150">
        <v>77</v>
      </c>
      <c r="T15" s="148">
        <v>224</v>
      </c>
      <c r="U15" s="149">
        <v>0.34375</v>
      </c>
    </row>
    <row r="16" spans="1:21" ht="21" x14ac:dyDescent="0.2">
      <c r="A16" s="87" t="s">
        <v>42</v>
      </c>
      <c r="B16" s="21" t="s">
        <v>54</v>
      </c>
      <c r="C16" s="17" t="s">
        <v>15</v>
      </c>
      <c r="D16" s="147">
        <v>395</v>
      </c>
      <c r="E16" s="148">
        <v>825</v>
      </c>
      <c r="F16" s="149">
        <v>0.47878787878787876</v>
      </c>
      <c r="G16" s="150">
        <v>436</v>
      </c>
      <c r="H16" s="148">
        <v>944</v>
      </c>
      <c r="I16" s="151">
        <v>0.46186440677966101</v>
      </c>
      <c r="J16" s="147">
        <v>460</v>
      </c>
      <c r="K16" s="148">
        <v>851</v>
      </c>
      <c r="L16" s="149">
        <v>0.54054054054054057</v>
      </c>
      <c r="M16" s="150">
        <v>428</v>
      </c>
      <c r="N16" s="148">
        <v>855</v>
      </c>
      <c r="O16" s="149">
        <v>0.50058479532163702</v>
      </c>
      <c r="P16" s="150">
        <v>425</v>
      </c>
      <c r="Q16" s="148">
        <v>912</v>
      </c>
      <c r="R16" s="149">
        <v>0.46600877192982498</v>
      </c>
      <c r="S16" s="150">
        <v>129</v>
      </c>
      <c r="T16" s="148">
        <v>247</v>
      </c>
      <c r="U16" s="149">
        <v>0.52226720647773295</v>
      </c>
    </row>
    <row r="17" spans="1:23" ht="21.75" thickBot="1" x14ac:dyDescent="0.25">
      <c r="A17" s="88" t="s">
        <v>42</v>
      </c>
      <c r="B17" s="12" t="s">
        <v>54</v>
      </c>
      <c r="C17" s="16" t="s">
        <v>16</v>
      </c>
      <c r="D17" s="152">
        <v>185</v>
      </c>
      <c r="E17" s="153">
        <v>1059</v>
      </c>
      <c r="F17" s="154">
        <v>0.17469310670443816</v>
      </c>
      <c r="G17" s="155">
        <v>192</v>
      </c>
      <c r="H17" s="153">
        <v>1015</v>
      </c>
      <c r="I17" s="156">
        <v>0.18916256157635469</v>
      </c>
      <c r="J17" s="152">
        <v>188</v>
      </c>
      <c r="K17" s="153">
        <v>964</v>
      </c>
      <c r="L17" s="154">
        <v>0.19502074688796681</v>
      </c>
      <c r="M17" s="155">
        <v>196</v>
      </c>
      <c r="N17" s="153">
        <v>909</v>
      </c>
      <c r="O17" s="154">
        <v>0.215621562156216</v>
      </c>
      <c r="P17" s="155">
        <v>251</v>
      </c>
      <c r="Q17" s="153">
        <v>961</v>
      </c>
      <c r="R17" s="154">
        <v>0.26118626430801301</v>
      </c>
      <c r="S17" s="155">
        <v>109</v>
      </c>
      <c r="T17" s="153">
        <v>296</v>
      </c>
      <c r="U17" s="154">
        <v>0.36824324324324298</v>
      </c>
      <c r="W17" s="7"/>
    </row>
    <row r="19" spans="1:23" x14ac:dyDescent="0.2">
      <c r="B19" s="299" t="s">
        <v>59</v>
      </c>
      <c r="C19" s="283"/>
      <c r="D19" s="32"/>
      <c r="E19" s="32"/>
      <c r="F19" s="32"/>
      <c r="G19" s="32"/>
      <c r="H19" s="32"/>
      <c r="I19" s="32"/>
      <c r="J19" s="32"/>
      <c r="K19" s="32"/>
      <c r="L19" s="32"/>
      <c r="M19" s="32"/>
      <c r="N19" s="32"/>
      <c r="O19" s="32"/>
      <c r="P19" s="32"/>
      <c r="Q19" s="32"/>
      <c r="R19" s="32"/>
      <c r="S19" s="32"/>
      <c r="T19" s="32"/>
      <c r="U19" s="32"/>
    </row>
    <row r="20" spans="1:23" x14ac:dyDescent="0.2">
      <c r="B20" s="299" t="s">
        <v>121</v>
      </c>
      <c r="C20" s="283"/>
      <c r="D20" s="32"/>
      <c r="E20" s="32"/>
      <c r="F20" s="32"/>
      <c r="G20" s="32"/>
      <c r="H20" s="32"/>
      <c r="I20" s="32"/>
      <c r="J20" s="32"/>
      <c r="K20" s="32"/>
      <c r="L20" s="32"/>
      <c r="M20" s="32"/>
      <c r="N20" s="32"/>
      <c r="O20" s="32"/>
      <c r="P20" s="32"/>
      <c r="Q20" s="32"/>
      <c r="R20" s="32"/>
      <c r="S20" s="32"/>
      <c r="T20" s="32"/>
      <c r="U20" s="32"/>
    </row>
    <row r="21" spans="1:23" x14ac:dyDescent="0.2">
      <c r="B21" s="300" t="s">
        <v>17</v>
      </c>
      <c r="C21" s="283"/>
    </row>
    <row r="23" spans="1:23" x14ac:dyDescent="0.2">
      <c r="D23" s="26"/>
      <c r="E23" s="26"/>
      <c r="F23" s="26"/>
      <c r="G23" s="26"/>
    </row>
    <row r="24" spans="1:23" x14ac:dyDescent="0.2">
      <c r="D24" s="26"/>
      <c r="E24" s="26"/>
      <c r="F24" s="26"/>
      <c r="G24" s="26"/>
    </row>
    <row r="25" spans="1:23" x14ac:dyDescent="0.2">
      <c r="D25" s="26"/>
      <c r="E25" s="26"/>
      <c r="F25" s="26"/>
      <c r="G25" s="26"/>
    </row>
    <row r="26" spans="1:23" x14ac:dyDescent="0.2">
      <c r="D26" s="26"/>
      <c r="E26" s="26"/>
      <c r="F26" s="26"/>
      <c r="G26" s="26"/>
    </row>
    <row r="27" spans="1:23" x14ac:dyDescent="0.2">
      <c r="D27" s="26"/>
      <c r="E27" s="26"/>
      <c r="F27" s="26"/>
      <c r="G27" s="26"/>
    </row>
    <row r="28" spans="1:23" x14ac:dyDescent="0.2">
      <c r="D28" s="26"/>
      <c r="E28" s="26"/>
      <c r="F28" s="26"/>
      <c r="G28" s="26"/>
    </row>
    <row r="29" spans="1:23" x14ac:dyDescent="0.2">
      <c r="D29" s="26"/>
      <c r="E29" s="26"/>
      <c r="F29" s="26"/>
      <c r="G29" s="26"/>
    </row>
    <row r="30" spans="1:23" x14ac:dyDescent="0.2">
      <c r="D30" s="26"/>
      <c r="E30" s="26"/>
      <c r="F30" s="26"/>
      <c r="G30" s="26"/>
    </row>
    <row r="31" spans="1:23" x14ac:dyDescent="0.2">
      <c r="D31" s="26"/>
      <c r="E31" s="26"/>
      <c r="F31" s="26"/>
      <c r="G31" s="26"/>
    </row>
    <row r="32" spans="1:23" x14ac:dyDescent="0.2">
      <c r="D32" s="26"/>
      <c r="E32" s="26"/>
      <c r="F32" s="26"/>
      <c r="G32" s="26"/>
    </row>
    <row r="33" spans="4:10" x14ac:dyDescent="0.2">
      <c r="D33" s="26"/>
      <c r="E33" s="26"/>
      <c r="F33" s="26"/>
      <c r="G33" s="26"/>
    </row>
    <row r="34" spans="4:10" x14ac:dyDescent="0.2">
      <c r="D34" s="26"/>
      <c r="E34" s="26"/>
      <c r="F34" s="26"/>
      <c r="G34" s="26"/>
    </row>
    <row r="35" spans="4:10" x14ac:dyDescent="0.2">
      <c r="D35" s="26"/>
      <c r="E35" s="26"/>
      <c r="F35" s="26"/>
      <c r="G35" s="26"/>
    </row>
    <row r="36" spans="4:10" x14ac:dyDescent="0.2">
      <c r="D36" s="26"/>
      <c r="E36" s="26"/>
      <c r="F36" s="26"/>
      <c r="G36" s="26"/>
    </row>
    <row r="37" spans="4:10" x14ac:dyDescent="0.2">
      <c r="D37" s="26"/>
      <c r="E37" s="26"/>
      <c r="F37" s="26"/>
      <c r="G37" s="26"/>
    </row>
    <row r="38" spans="4:10" x14ac:dyDescent="0.2">
      <c r="D38" s="26"/>
      <c r="E38" s="26"/>
      <c r="F38" s="26"/>
      <c r="G38" s="26"/>
    </row>
    <row r="39" spans="4:10" x14ac:dyDescent="0.2">
      <c r="D39" s="26"/>
      <c r="E39" s="26"/>
      <c r="F39" s="26"/>
      <c r="G39" s="26"/>
    </row>
    <row r="40" spans="4:10" x14ac:dyDescent="0.2">
      <c r="D40" s="144"/>
      <c r="E40" s="145"/>
      <c r="F40" s="26"/>
      <c r="G40" s="26"/>
    </row>
    <row r="41" spans="4:10" x14ac:dyDescent="0.2">
      <c r="D41" s="144"/>
      <c r="E41" s="145"/>
      <c r="F41" s="26"/>
      <c r="G41" s="26"/>
    </row>
    <row r="42" spans="4:10" x14ac:dyDescent="0.2">
      <c r="D42" s="144"/>
      <c r="E42" s="145"/>
      <c r="F42" s="26"/>
      <c r="G42" s="26"/>
      <c r="J42" s="7"/>
    </row>
  </sheetData>
  <pageMargins left="0.25" right="0.25" top="0.75" bottom="0.75" header="0.3" footer="0.3"/>
  <pageSetup scale="56" fitToHeight="0" orientation="landscape" horizontalDpi="1200" verticalDpi="1200" r:id="rId1"/>
  <headerFooter>
    <oddHeader>&amp;C&amp;8Texas Department of Family and Protective Services</oddHeader>
    <oddFooter>&amp;L&amp;8Data Source: IMPACT Data Warehouse&amp;C&amp;8&amp;P of &amp;N&amp;R&amp;8Data and Decision Support
FY17 - FY21 Data as of November 7th Following End of Each Fiscal Year
FY22 Data as of 7/7/2022
Log 105605 (dD)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E3AE-510D-4254-B5D8-859F1B01218F}">
  <dimension ref="A1:A36"/>
  <sheetViews>
    <sheetView workbookViewId="0"/>
  </sheetViews>
  <sheetFormatPr defaultColWidth="8.85546875" defaultRowHeight="12.75" x14ac:dyDescent="0.2"/>
  <cols>
    <col min="1" max="1" width="97.28515625" style="33" customWidth="1"/>
    <col min="2" max="16384" width="8.85546875" style="33"/>
  </cols>
  <sheetData>
    <row r="1" spans="1:1" ht="20.25" x14ac:dyDescent="0.3">
      <c r="A1" s="96" t="s">
        <v>109</v>
      </c>
    </row>
    <row r="2" spans="1:1" x14ac:dyDescent="0.2">
      <c r="A2" s="97"/>
    </row>
    <row r="3" spans="1:1" ht="15.75" x14ac:dyDescent="0.2">
      <c r="A3" s="98" t="s">
        <v>62</v>
      </c>
    </row>
    <row r="4" spans="1:1" ht="58.15" customHeight="1" x14ac:dyDescent="0.2">
      <c r="A4" s="99" t="s">
        <v>67</v>
      </c>
    </row>
    <row r="5" spans="1:1" ht="45.6" customHeight="1" x14ac:dyDescent="0.2">
      <c r="A5" s="99" t="s">
        <v>63</v>
      </c>
    </row>
    <row r="6" spans="1:1" ht="31.15" customHeight="1" x14ac:dyDescent="0.2">
      <c r="A6" s="99" t="s">
        <v>64</v>
      </c>
    </row>
    <row r="7" spans="1:1" ht="38.25" x14ac:dyDescent="0.2">
      <c r="A7" s="279" t="s">
        <v>110</v>
      </c>
    </row>
    <row r="8" spans="1:1" ht="33" customHeight="1" x14ac:dyDescent="0.2">
      <c r="A8" s="100" t="s">
        <v>65</v>
      </c>
    </row>
    <row r="9" spans="1:1" ht="33" customHeight="1" x14ac:dyDescent="0.2">
      <c r="A9" s="280" t="s">
        <v>111</v>
      </c>
    </row>
    <row r="10" spans="1:1" x14ac:dyDescent="0.2">
      <c r="A10" s="101"/>
    </row>
    <row r="11" spans="1:1" ht="15.75" x14ac:dyDescent="0.2">
      <c r="A11" s="102" t="s">
        <v>69</v>
      </c>
    </row>
    <row r="12" spans="1:1" ht="25.5" x14ac:dyDescent="0.2">
      <c r="A12" s="103" t="s">
        <v>77</v>
      </c>
    </row>
    <row r="13" spans="1:1" ht="76.5" x14ac:dyDescent="0.2">
      <c r="A13" s="104" t="s">
        <v>74</v>
      </c>
    </row>
    <row r="14" spans="1:1" ht="18.600000000000001" customHeight="1" x14ac:dyDescent="0.2">
      <c r="A14" s="104" t="s">
        <v>68</v>
      </c>
    </row>
    <row r="15" spans="1:1" ht="33" customHeight="1" x14ac:dyDescent="0.2">
      <c r="A15" s="105" t="s">
        <v>66</v>
      </c>
    </row>
    <row r="16" spans="1:1" ht="49.15" customHeight="1" x14ac:dyDescent="0.2">
      <c r="A16" s="109" t="s">
        <v>73</v>
      </c>
    </row>
    <row r="18" spans="1:1" ht="15.75" x14ac:dyDescent="0.2">
      <c r="A18" s="106" t="s">
        <v>70</v>
      </c>
    </row>
    <row r="19" spans="1:1" ht="102" x14ac:dyDescent="0.2">
      <c r="A19" s="100" t="s">
        <v>112</v>
      </c>
    </row>
    <row r="20" spans="1:1" ht="20.45" customHeight="1" x14ac:dyDescent="0.2">
      <c r="A20" s="100" t="s">
        <v>72</v>
      </c>
    </row>
    <row r="21" spans="1:1" ht="25.5" x14ac:dyDescent="0.2">
      <c r="A21" s="280" t="s">
        <v>113</v>
      </c>
    </row>
    <row r="22" spans="1:1" x14ac:dyDescent="0.2">
      <c r="A22" s="281"/>
    </row>
    <row r="23" spans="1:1" ht="15.75" x14ac:dyDescent="0.2">
      <c r="A23" s="106" t="s">
        <v>71</v>
      </c>
    </row>
    <row r="24" spans="1:1" ht="21" customHeight="1" x14ac:dyDescent="0.2">
      <c r="A24" s="100" t="s">
        <v>114</v>
      </c>
    </row>
    <row r="25" spans="1:1" x14ac:dyDescent="0.2">
      <c r="A25" s="100" t="s">
        <v>75</v>
      </c>
    </row>
    <row r="26" spans="1:1" x14ac:dyDescent="0.2">
      <c r="A26" s="107"/>
    </row>
    <row r="27" spans="1:1" ht="15.75" x14ac:dyDescent="0.2">
      <c r="A27" s="108" t="s">
        <v>81</v>
      </c>
    </row>
    <row r="28" spans="1:1" ht="16.149999999999999" customHeight="1" x14ac:dyDescent="0.2">
      <c r="A28" s="99" t="s">
        <v>115</v>
      </c>
    </row>
    <row r="29" spans="1:1" ht="33" customHeight="1" x14ac:dyDescent="0.2">
      <c r="A29" s="99" t="s">
        <v>78</v>
      </c>
    </row>
    <row r="30" spans="1:1" x14ac:dyDescent="0.2">
      <c r="A30" s="97"/>
    </row>
    <row r="31" spans="1:1" ht="15.75" x14ac:dyDescent="0.2">
      <c r="A31" s="108" t="s">
        <v>80</v>
      </c>
    </row>
    <row r="32" spans="1:1" ht="25.5" x14ac:dyDescent="0.2">
      <c r="A32" s="99" t="s">
        <v>76</v>
      </c>
    </row>
    <row r="33" spans="1:1" ht="25.5" x14ac:dyDescent="0.2">
      <c r="A33" s="280" t="s">
        <v>79</v>
      </c>
    </row>
    <row r="35" spans="1:1" ht="15.75" x14ac:dyDescent="0.2">
      <c r="A35" s="108" t="s">
        <v>82</v>
      </c>
    </row>
    <row r="36" spans="1:1" ht="32.450000000000003" customHeight="1" x14ac:dyDescent="0.2">
      <c r="A36" s="99" t="s">
        <v>83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Table of Contents</vt:lpstr>
      <vt:lpstr>Section A</vt:lpstr>
      <vt:lpstr>Section B</vt:lpstr>
      <vt:lpstr>Section C</vt:lpstr>
      <vt:lpstr>Section A Appendix</vt:lpstr>
      <vt:lpstr>Section B Appendix</vt:lpstr>
      <vt:lpstr>Section C Appendix</vt:lpstr>
      <vt:lpstr>Notes about Report Populations</vt:lpstr>
      <vt:lpstr>'Section A'!Print_Area</vt:lpstr>
      <vt:lpstr>'Section A Appendix'!Print_Area</vt:lpstr>
      <vt:lpstr>'Section B'!Print_Area</vt:lpstr>
      <vt:lpstr>'Section B Appendix'!Print_Area</vt:lpstr>
      <vt:lpstr>'Section C'!Print_Area</vt:lpstr>
      <vt:lpstr>'Section C Appendix'!Print_Area</vt:lpstr>
      <vt:lpstr>'Section A'!Print_Titles</vt:lpstr>
      <vt:lpstr>'Section A Appendix'!Print_Titles</vt:lpstr>
      <vt:lpstr>'Section B Appendix'!Print_Titles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DFPS</dc:creator>
  <cp:lastModifiedBy>Michael,Michelle R (DFPS)</cp:lastModifiedBy>
  <cp:lastPrinted>2022-09-01T21:27:08Z</cp:lastPrinted>
  <dcterms:created xsi:type="dcterms:W3CDTF">2009-06-17T18:00:15Z</dcterms:created>
  <dcterms:modified xsi:type="dcterms:W3CDTF">2022-09-30T22:33:14Z</dcterms:modified>
</cp:coreProperties>
</file>